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120" yWindow="120" windowWidth="19440" windowHeight="11760" firstSheet="2" activeTab="2"/>
  </bookViews>
  <sheets>
    <sheet name="Dokumentation" sheetId="3" state="hidden" r:id="rId1"/>
    <sheet name="RT" sheetId="2" state="hidden" r:id="rId2"/>
    <sheet name="zur Weiterleitung" sheetId="4" r:id="rId3"/>
  </sheets>
  <definedNames>
    <definedName name="_xlnm.Print_Area" localSheetId="0">Dokumentation!$A$1:$C$1</definedName>
    <definedName name="_xlnm.Print_Area" localSheetId="2">'zur Weiterleitung'!$A$1:$H$33</definedName>
    <definedName name="_xlnm.Print_Titles" localSheetId="0">Dokumentation!$1:$1</definedName>
  </definedNames>
  <calcPr calcId="152511"/>
</workbook>
</file>

<file path=xl/calcChain.xml><?xml version="1.0" encoding="utf-8"?>
<calcChain xmlns="http://schemas.openxmlformats.org/spreadsheetml/2006/main">
  <c r="D246" i="2" l="1"/>
  <c r="E246" i="2" s="1"/>
  <c r="C246" i="2"/>
  <c r="D245" i="2"/>
  <c r="E245" i="2" s="1"/>
  <c r="C245" i="2"/>
  <c r="D244" i="2"/>
  <c r="E244" i="2" s="1"/>
  <c r="C244" i="2"/>
  <c r="E243" i="2"/>
  <c r="D243" i="2"/>
  <c r="C243" i="2"/>
  <c r="D242" i="2"/>
  <c r="E242" i="2" s="1"/>
  <c r="C242" i="2"/>
  <c r="E241" i="2"/>
  <c r="D241" i="2"/>
  <c r="C241" i="2"/>
  <c r="D240" i="2"/>
  <c r="E240" i="2" s="1"/>
  <c r="C240" i="2"/>
  <c r="D239" i="2"/>
  <c r="E239" i="2" s="1"/>
  <c r="C239" i="2"/>
  <c r="D238" i="2"/>
  <c r="E238" i="2" s="1"/>
  <c r="C238" i="2"/>
  <c r="D237" i="2"/>
  <c r="E237" i="2" s="1"/>
  <c r="C237" i="2"/>
  <c r="D236" i="2"/>
  <c r="E236" i="2" s="1"/>
  <c r="C236" i="2"/>
  <c r="E235" i="2"/>
  <c r="D235" i="2"/>
  <c r="C235" i="2"/>
  <c r="D234" i="2"/>
  <c r="E234" i="2" s="1"/>
  <c r="C234" i="2"/>
  <c r="E233" i="2"/>
  <c r="D233" i="2"/>
  <c r="C233" i="2"/>
  <c r="D232" i="2"/>
  <c r="E232" i="2" s="1"/>
  <c r="C232" i="2"/>
  <c r="D231" i="2"/>
  <c r="E231" i="2" s="1"/>
  <c r="C231" i="2"/>
  <c r="D230" i="2"/>
  <c r="E230" i="2" s="1"/>
  <c r="C230" i="2"/>
  <c r="D229" i="2"/>
  <c r="E229" i="2" s="1"/>
  <c r="C229" i="2"/>
  <c r="D228" i="2"/>
  <c r="E228" i="2" s="1"/>
  <c r="C228" i="2"/>
  <c r="E227" i="2"/>
  <c r="D227" i="2"/>
  <c r="C227" i="2"/>
  <c r="D226" i="2"/>
  <c r="E226" i="2" s="1"/>
  <c r="C226" i="2"/>
  <c r="E225" i="2"/>
  <c r="D225" i="2"/>
  <c r="C225" i="2"/>
  <c r="D224" i="2"/>
  <c r="E224" i="2" s="1"/>
  <c r="C224" i="2"/>
  <c r="D223" i="2"/>
  <c r="E223" i="2" s="1"/>
  <c r="C223" i="2"/>
  <c r="D222" i="2"/>
  <c r="E222" i="2" s="1"/>
  <c r="C222" i="2"/>
  <c r="D221" i="2"/>
  <c r="E221" i="2" s="1"/>
  <c r="C221" i="2"/>
  <c r="D220" i="2"/>
  <c r="E220" i="2" s="1"/>
  <c r="C220" i="2"/>
  <c r="E219" i="2"/>
  <c r="D219" i="2"/>
  <c r="C219" i="2"/>
  <c r="D218" i="2"/>
  <c r="E218" i="2" s="1"/>
  <c r="C218" i="2"/>
  <c r="E217" i="2"/>
  <c r="D217" i="2"/>
  <c r="C217" i="2"/>
  <c r="D216" i="2"/>
  <c r="E216" i="2" s="1"/>
  <c r="C216" i="2"/>
  <c r="D215" i="2"/>
  <c r="E215" i="2" s="1"/>
  <c r="C215" i="2"/>
  <c r="D214" i="2"/>
  <c r="E214" i="2" s="1"/>
  <c r="C214" i="2"/>
  <c r="D213" i="2"/>
  <c r="E213" i="2" s="1"/>
  <c r="C213" i="2"/>
  <c r="D212" i="2"/>
  <c r="E212" i="2" s="1"/>
  <c r="C212" i="2"/>
  <c r="E211" i="2"/>
  <c r="D211" i="2"/>
  <c r="C211" i="2"/>
  <c r="D210" i="2"/>
  <c r="E210" i="2" s="1"/>
  <c r="C210" i="2"/>
  <c r="E209" i="2"/>
  <c r="D209" i="2"/>
  <c r="C209" i="2"/>
  <c r="D208" i="2"/>
  <c r="E208" i="2" s="1"/>
  <c r="C208" i="2"/>
  <c r="D207" i="2"/>
  <c r="E207" i="2" s="1"/>
  <c r="C207" i="2"/>
  <c r="D206" i="2"/>
  <c r="E206" i="2" s="1"/>
  <c r="C206" i="2"/>
  <c r="D205" i="2"/>
  <c r="E205" i="2" s="1"/>
  <c r="C205" i="2"/>
  <c r="D204" i="2"/>
  <c r="E204" i="2" s="1"/>
  <c r="C204" i="2"/>
  <c r="E203" i="2"/>
  <c r="D203" i="2"/>
  <c r="C203" i="2"/>
  <c r="D202" i="2"/>
  <c r="E202" i="2" s="1"/>
  <c r="C202" i="2"/>
  <c r="E201" i="2"/>
  <c r="D201" i="2"/>
  <c r="C201" i="2"/>
  <c r="D200" i="2"/>
  <c r="E200" i="2" s="1"/>
  <c r="C200" i="2"/>
  <c r="D199" i="2"/>
  <c r="E199" i="2" s="1"/>
  <c r="C199" i="2"/>
  <c r="D198" i="2"/>
  <c r="E198" i="2" s="1"/>
  <c r="C198" i="2"/>
  <c r="D197" i="2"/>
  <c r="E197" i="2" s="1"/>
  <c r="C197" i="2"/>
  <c r="D196" i="2"/>
  <c r="E196" i="2" s="1"/>
  <c r="C196" i="2"/>
  <c r="E195" i="2"/>
  <c r="D195" i="2"/>
  <c r="C195" i="2"/>
  <c r="D194" i="2"/>
  <c r="E194" i="2" s="1"/>
  <c r="C194" i="2"/>
  <c r="E193" i="2"/>
  <c r="D193" i="2"/>
  <c r="C193" i="2"/>
  <c r="D192" i="2"/>
  <c r="E192" i="2" s="1"/>
  <c r="D191" i="2"/>
  <c r="E191" i="2" s="1"/>
  <c r="C191" i="2"/>
  <c r="E190" i="2"/>
  <c r="D190" i="2"/>
  <c r="C190" i="2"/>
  <c r="D189" i="2"/>
  <c r="E189" i="2" s="1"/>
  <c r="C189" i="2"/>
  <c r="D188" i="2"/>
  <c r="E188" i="2" s="1"/>
  <c r="C188" i="2"/>
  <c r="D187" i="2"/>
  <c r="E187" i="2" s="1"/>
  <c r="C187" i="2"/>
  <c r="D186" i="2"/>
  <c r="E186" i="2" s="1"/>
  <c r="C186" i="2"/>
  <c r="D185" i="2"/>
  <c r="E185" i="2" s="1"/>
  <c r="C185" i="2"/>
  <c r="E184" i="2"/>
  <c r="D184" i="2"/>
  <c r="C184" i="2"/>
  <c r="D183" i="2"/>
  <c r="E183" i="2" s="1"/>
  <c r="C183" i="2"/>
  <c r="E182" i="2"/>
  <c r="D182" i="2"/>
  <c r="C182" i="2"/>
  <c r="D181" i="2"/>
  <c r="E181" i="2" s="1"/>
  <c r="C181" i="2"/>
  <c r="D180" i="2"/>
  <c r="E180" i="2" s="1"/>
  <c r="C180" i="2"/>
  <c r="D179" i="2"/>
  <c r="E179" i="2" s="1"/>
  <c r="C179" i="2"/>
  <c r="D178" i="2"/>
  <c r="E178" i="2" s="1"/>
  <c r="C178" i="2"/>
  <c r="D177" i="2"/>
  <c r="E177" i="2" s="1"/>
  <c r="C177" i="2"/>
  <c r="E176" i="2"/>
  <c r="D176" i="2"/>
  <c r="C176" i="2"/>
  <c r="D175" i="2"/>
  <c r="E175" i="2" s="1"/>
  <c r="C175" i="2"/>
  <c r="E174" i="2"/>
  <c r="D174" i="2"/>
  <c r="C174" i="2"/>
  <c r="D173" i="2"/>
  <c r="E173" i="2" s="1"/>
  <c r="C173" i="2"/>
  <c r="D172" i="2"/>
  <c r="E172" i="2" s="1"/>
  <c r="C172" i="2"/>
  <c r="D171" i="2"/>
  <c r="E171" i="2" s="1"/>
  <c r="C171" i="2"/>
  <c r="D170" i="2"/>
  <c r="E170" i="2" s="1"/>
  <c r="C170" i="2"/>
  <c r="D169" i="2"/>
  <c r="E169" i="2" s="1"/>
  <c r="C169" i="2"/>
  <c r="E168" i="2"/>
  <c r="D168" i="2"/>
  <c r="C168" i="2"/>
  <c r="D167" i="2"/>
  <c r="E167" i="2" s="1"/>
  <c r="C167" i="2"/>
  <c r="E166" i="2"/>
  <c r="D166" i="2"/>
  <c r="C166" i="2"/>
  <c r="D165" i="2"/>
  <c r="E165" i="2" s="1"/>
  <c r="C165" i="2"/>
  <c r="D164" i="2"/>
  <c r="E164" i="2" s="1"/>
  <c r="C164" i="2"/>
  <c r="D163" i="2"/>
  <c r="E163" i="2" s="1"/>
  <c r="C163" i="2"/>
  <c r="D162" i="2"/>
  <c r="E162" i="2" s="1"/>
  <c r="C162" i="2"/>
  <c r="D161" i="2"/>
  <c r="E161" i="2" s="1"/>
  <c r="C161" i="2"/>
  <c r="E160" i="2"/>
  <c r="D160" i="2"/>
  <c r="C160" i="2"/>
  <c r="D159" i="2"/>
  <c r="E159" i="2" s="1"/>
  <c r="C159" i="2"/>
  <c r="E158" i="2"/>
  <c r="D158" i="2"/>
  <c r="C158" i="2"/>
  <c r="D157" i="2"/>
  <c r="E157" i="2" s="1"/>
  <c r="C157" i="2"/>
  <c r="D156" i="2"/>
  <c r="E156" i="2" s="1"/>
  <c r="C156" i="2"/>
  <c r="D155" i="2"/>
  <c r="E155" i="2" s="1"/>
  <c r="C155" i="2"/>
  <c r="D154" i="2"/>
  <c r="E154" i="2" s="1"/>
  <c r="C154" i="2"/>
  <c r="D153" i="2"/>
  <c r="E153" i="2" s="1"/>
  <c r="C153" i="2"/>
  <c r="E152" i="2"/>
  <c r="D152" i="2"/>
  <c r="C152" i="2"/>
  <c r="D151" i="2"/>
  <c r="E151" i="2" s="1"/>
  <c r="C151" i="2"/>
  <c r="E150" i="2"/>
  <c r="D150" i="2"/>
  <c r="C150" i="2"/>
  <c r="D149" i="2"/>
  <c r="E149" i="2" s="1"/>
  <c r="C149" i="2"/>
  <c r="D148" i="2"/>
  <c r="E148" i="2" s="1"/>
  <c r="C148" i="2"/>
  <c r="D147" i="2"/>
  <c r="E147" i="2" s="1"/>
  <c r="C147" i="2"/>
  <c r="D146" i="2"/>
  <c r="E146" i="2" s="1"/>
  <c r="C146" i="2"/>
  <c r="D145" i="2"/>
  <c r="E145" i="2" s="1"/>
  <c r="C145" i="2"/>
  <c r="E144" i="2"/>
  <c r="D144" i="2"/>
  <c r="C144" i="2"/>
  <c r="D143" i="2"/>
  <c r="E143" i="2" s="1"/>
  <c r="C143" i="2"/>
  <c r="E142" i="2"/>
  <c r="D142" i="2"/>
  <c r="C142" i="2"/>
  <c r="D141" i="2"/>
  <c r="E141" i="2" s="1"/>
  <c r="C141" i="2"/>
  <c r="D140" i="2"/>
  <c r="E140" i="2" s="1"/>
  <c r="C140" i="2"/>
  <c r="D139" i="2"/>
  <c r="E139" i="2" s="1"/>
  <c r="C139" i="2"/>
  <c r="D138" i="2"/>
  <c r="E138" i="2" s="1"/>
  <c r="C138" i="2"/>
  <c r="D137" i="2"/>
  <c r="E137" i="2" s="1"/>
  <c r="C137" i="2"/>
  <c r="E136" i="2"/>
  <c r="D136" i="2"/>
  <c r="C136" i="2"/>
  <c r="D135" i="2"/>
  <c r="E135" i="2" s="1"/>
  <c r="C135" i="2"/>
  <c r="E134" i="2"/>
  <c r="D134" i="2"/>
  <c r="C134" i="2"/>
  <c r="D133" i="2"/>
  <c r="E133" i="2" s="1"/>
  <c r="C133" i="2"/>
  <c r="D132" i="2"/>
  <c r="E132" i="2" s="1"/>
  <c r="C132" i="2"/>
  <c r="D131" i="2"/>
  <c r="E131" i="2" s="1"/>
  <c r="C131" i="2"/>
  <c r="D130" i="2"/>
  <c r="E130" i="2" s="1"/>
  <c r="C130" i="2"/>
  <c r="D129" i="2"/>
  <c r="E129" i="2" s="1"/>
  <c r="C129" i="2"/>
  <c r="E128" i="2"/>
  <c r="D128" i="2"/>
  <c r="C128" i="2"/>
  <c r="D127" i="2"/>
  <c r="E127" i="2" s="1"/>
  <c r="C127" i="2"/>
  <c r="E126" i="2"/>
  <c r="D126" i="2"/>
  <c r="C126" i="2"/>
  <c r="D125" i="2"/>
  <c r="E125" i="2" s="1"/>
  <c r="C125" i="2"/>
  <c r="D124" i="2"/>
  <c r="E124" i="2" s="1"/>
  <c r="C124" i="2"/>
  <c r="D123" i="2"/>
  <c r="E123" i="2" s="1"/>
  <c r="C123" i="2"/>
  <c r="D122" i="2"/>
  <c r="E122" i="2" s="1"/>
  <c r="C122" i="2"/>
  <c r="D121" i="2"/>
  <c r="E121" i="2" s="1"/>
  <c r="C121" i="2"/>
  <c r="E120" i="2"/>
  <c r="D120" i="2"/>
  <c r="C120" i="2"/>
  <c r="D119" i="2"/>
  <c r="E119" i="2" s="1"/>
  <c r="C119" i="2"/>
  <c r="E118" i="2"/>
  <c r="D118" i="2"/>
  <c r="C118" i="2"/>
  <c r="D117" i="2"/>
  <c r="E117" i="2" s="1"/>
  <c r="C117" i="2"/>
  <c r="D116" i="2"/>
  <c r="E116" i="2" s="1"/>
  <c r="C116" i="2"/>
  <c r="D115" i="2"/>
  <c r="E115" i="2" s="1"/>
  <c r="C115" i="2"/>
  <c r="D114" i="2"/>
  <c r="E114" i="2" s="1"/>
  <c r="C114" i="2"/>
  <c r="D113" i="2"/>
  <c r="E113" i="2" s="1"/>
  <c r="C113" i="2"/>
  <c r="E112" i="2"/>
  <c r="D112" i="2"/>
  <c r="C112" i="2"/>
  <c r="D111" i="2"/>
  <c r="E111" i="2" s="1"/>
  <c r="C111" i="2"/>
  <c r="E110" i="2"/>
  <c r="D110" i="2"/>
  <c r="C110" i="2"/>
  <c r="D109" i="2"/>
  <c r="E109" i="2" s="1"/>
  <c r="C109" i="2"/>
  <c r="D108" i="2"/>
  <c r="E108" i="2" s="1"/>
  <c r="C108" i="2"/>
  <c r="D107" i="2"/>
  <c r="E107" i="2" s="1"/>
  <c r="C107" i="2"/>
  <c r="D106" i="2"/>
  <c r="E106" i="2" s="1"/>
  <c r="C106" i="2"/>
  <c r="D105" i="2"/>
  <c r="E105" i="2" s="1"/>
  <c r="C105" i="2"/>
  <c r="E104" i="2"/>
  <c r="D104" i="2"/>
  <c r="C104" i="2"/>
  <c r="D103" i="2"/>
  <c r="E103" i="2" s="1"/>
  <c r="C103" i="2"/>
  <c r="E102" i="2"/>
  <c r="D102" i="2"/>
  <c r="C102" i="2"/>
  <c r="D101" i="2"/>
  <c r="E101" i="2" s="1"/>
  <c r="C101" i="2"/>
  <c r="D100" i="2"/>
  <c r="E100" i="2" s="1"/>
  <c r="C100" i="2"/>
  <c r="D99" i="2"/>
  <c r="E99" i="2" s="1"/>
  <c r="C99" i="2"/>
  <c r="D98" i="2"/>
  <c r="E98" i="2" s="1"/>
  <c r="C98" i="2"/>
  <c r="D97" i="2"/>
  <c r="E97" i="2" s="1"/>
  <c r="C97" i="2"/>
  <c r="E96" i="2"/>
  <c r="D96" i="2"/>
  <c r="C96" i="2"/>
  <c r="D95" i="2"/>
  <c r="E95" i="2" s="1"/>
  <c r="C95" i="2"/>
  <c r="E94" i="2"/>
  <c r="D94" i="2"/>
  <c r="C94" i="2"/>
  <c r="D93" i="2"/>
  <c r="E93" i="2" s="1"/>
  <c r="C93" i="2"/>
  <c r="D92" i="2"/>
  <c r="E92" i="2" s="1"/>
  <c r="C92" i="2"/>
  <c r="D91" i="2"/>
  <c r="E91" i="2" s="1"/>
  <c r="C91" i="2"/>
  <c r="D90" i="2"/>
  <c r="E90" i="2" s="1"/>
  <c r="C90" i="2"/>
  <c r="D89" i="2"/>
  <c r="E89" i="2" s="1"/>
  <c r="C89" i="2"/>
  <c r="E88" i="2"/>
  <c r="D88" i="2"/>
  <c r="C88" i="2"/>
  <c r="D87" i="2"/>
  <c r="E87" i="2" s="1"/>
  <c r="C87" i="2"/>
  <c r="E86" i="2"/>
  <c r="D86" i="2"/>
  <c r="C86" i="2"/>
  <c r="D85" i="2"/>
  <c r="E85" i="2" s="1"/>
  <c r="C85" i="2"/>
  <c r="D84" i="2"/>
  <c r="E84" i="2" s="1"/>
  <c r="C84" i="2"/>
  <c r="D83" i="2"/>
  <c r="E83" i="2" s="1"/>
  <c r="C83" i="2"/>
  <c r="D82" i="2"/>
  <c r="E82" i="2" s="1"/>
  <c r="C82" i="2"/>
  <c r="D81" i="2"/>
  <c r="E81" i="2" s="1"/>
  <c r="C81" i="2"/>
  <c r="E80" i="2"/>
  <c r="D80" i="2"/>
  <c r="C80" i="2"/>
  <c r="D79" i="2"/>
  <c r="E79" i="2" s="1"/>
  <c r="C79" i="2"/>
  <c r="E78" i="2"/>
  <c r="D78" i="2"/>
  <c r="C78" i="2"/>
  <c r="D77" i="2"/>
  <c r="E77" i="2" s="1"/>
  <c r="C77" i="2"/>
  <c r="D76" i="2"/>
  <c r="E76" i="2" s="1"/>
  <c r="C76" i="2"/>
  <c r="D75" i="2"/>
  <c r="E75" i="2" s="1"/>
  <c r="C75" i="2"/>
  <c r="D74" i="2"/>
  <c r="E74" i="2" s="1"/>
  <c r="C74" i="2"/>
  <c r="D73" i="2"/>
  <c r="E73" i="2" s="1"/>
  <c r="C73" i="2"/>
  <c r="E72" i="2"/>
  <c r="D72" i="2"/>
  <c r="C72" i="2"/>
  <c r="D71" i="2"/>
  <c r="E71" i="2" s="1"/>
  <c r="C71" i="2"/>
  <c r="E70" i="2"/>
  <c r="D70" i="2"/>
  <c r="C70" i="2"/>
  <c r="D69" i="2"/>
  <c r="E69" i="2" s="1"/>
  <c r="C69" i="2"/>
  <c r="D68" i="2"/>
  <c r="E68" i="2" s="1"/>
  <c r="C68" i="2"/>
  <c r="D67" i="2"/>
  <c r="E67" i="2" s="1"/>
  <c r="C67" i="2"/>
  <c r="D66" i="2"/>
  <c r="E66" i="2" s="1"/>
  <c r="C66" i="2"/>
  <c r="D65" i="2"/>
  <c r="E65" i="2" s="1"/>
  <c r="C65" i="2"/>
  <c r="E64" i="2"/>
  <c r="D64" i="2"/>
  <c r="C64" i="2"/>
  <c r="D63" i="2"/>
  <c r="E63" i="2" s="1"/>
  <c r="C63" i="2"/>
  <c r="E62" i="2"/>
  <c r="D62" i="2"/>
  <c r="C62" i="2"/>
  <c r="D61" i="2"/>
  <c r="E61" i="2" s="1"/>
  <c r="C61" i="2"/>
  <c r="D60" i="2"/>
  <c r="E60" i="2" s="1"/>
  <c r="C60" i="2"/>
  <c r="D59" i="2"/>
  <c r="E59" i="2" s="1"/>
  <c r="C59" i="2"/>
  <c r="D58" i="2"/>
  <c r="E58" i="2" s="1"/>
  <c r="C58" i="2"/>
  <c r="D57" i="2"/>
  <c r="E57" i="2" s="1"/>
  <c r="C57" i="2"/>
  <c r="E56" i="2"/>
  <c r="D56" i="2"/>
  <c r="C56" i="2"/>
  <c r="D55" i="2"/>
  <c r="E55" i="2" s="1"/>
  <c r="C55" i="2"/>
  <c r="E54" i="2"/>
  <c r="D54" i="2"/>
  <c r="C54" i="2"/>
  <c r="D53" i="2"/>
  <c r="E53" i="2" s="1"/>
  <c r="C53" i="2"/>
  <c r="D52" i="2"/>
  <c r="E52" i="2" s="1"/>
  <c r="C52" i="2"/>
  <c r="D51" i="2"/>
  <c r="E51" i="2" s="1"/>
  <c r="C51" i="2"/>
  <c r="D50" i="2"/>
  <c r="E50" i="2" s="1"/>
  <c r="C50" i="2"/>
  <c r="D49" i="2"/>
  <c r="E49" i="2" s="1"/>
  <c r="C49" i="2"/>
  <c r="E48" i="2"/>
  <c r="D48" i="2"/>
  <c r="C48" i="2"/>
  <c r="D47" i="2"/>
  <c r="E47" i="2" s="1"/>
  <c r="C47" i="2"/>
  <c r="E46" i="2"/>
  <c r="D46" i="2"/>
  <c r="C46" i="2"/>
  <c r="D45" i="2"/>
  <c r="E45" i="2" s="1"/>
  <c r="C45" i="2"/>
  <c r="D44" i="2"/>
  <c r="E44" i="2" s="1"/>
  <c r="C44" i="2"/>
  <c r="D43" i="2"/>
  <c r="E43" i="2" s="1"/>
  <c r="C43" i="2"/>
  <c r="D42" i="2"/>
  <c r="E42" i="2" s="1"/>
  <c r="C42" i="2"/>
  <c r="D41" i="2"/>
  <c r="E41" i="2" s="1"/>
  <c r="C41" i="2"/>
  <c r="E40" i="2"/>
  <c r="D40" i="2"/>
  <c r="C40" i="2"/>
  <c r="D39" i="2"/>
  <c r="E39" i="2" s="1"/>
  <c r="C39" i="2"/>
  <c r="E38" i="2"/>
  <c r="D38" i="2"/>
  <c r="C38" i="2"/>
  <c r="D37" i="2"/>
  <c r="E37" i="2" s="1"/>
  <c r="C37" i="2"/>
  <c r="D36" i="2"/>
  <c r="E36" i="2" s="1"/>
  <c r="C36" i="2"/>
  <c r="D35" i="2"/>
  <c r="E35" i="2" s="1"/>
  <c r="C35" i="2"/>
  <c r="D34" i="2"/>
  <c r="E34" i="2" s="1"/>
  <c r="C34" i="2"/>
  <c r="D33" i="2"/>
  <c r="E33" i="2" s="1"/>
  <c r="C33" i="2"/>
  <c r="E32" i="2"/>
  <c r="D32" i="2"/>
  <c r="C32" i="2"/>
  <c r="D31" i="2"/>
  <c r="E31" i="2" s="1"/>
  <c r="C31" i="2"/>
  <c r="E30" i="2"/>
  <c r="D30" i="2"/>
  <c r="C30" i="2"/>
  <c r="D29" i="2"/>
  <c r="E29" i="2" s="1"/>
  <c r="C29" i="2"/>
  <c r="D28" i="2"/>
  <c r="E28" i="2" s="1"/>
  <c r="C28" i="2"/>
  <c r="D27" i="2"/>
  <c r="E27" i="2" s="1"/>
  <c r="C27" i="2"/>
  <c r="D26" i="2"/>
  <c r="E26" i="2" s="1"/>
  <c r="C26" i="2"/>
  <c r="D25" i="2"/>
  <c r="E25" i="2" s="1"/>
  <c r="C25" i="2"/>
  <c r="E24" i="2"/>
  <c r="D24" i="2"/>
  <c r="C24" i="2"/>
  <c r="D23" i="2"/>
  <c r="E23" i="2" s="1"/>
  <c r="C23" i="2"/>
  <c r="E22" i="2"/>
  <c r="D22" i="2"/>
  <c r="C22" i="2"/>
  <c r="D21" i="2"/>
  <c r="E21" i="2" s="1"/>
  <c r="C21" i="2"/>
  <c r="D20" i="2"/>
  <c r="E20" i="2" s="1"/>
  <c r="C20" i="2"/>
  <c r="D19" i="2"/>
  <c r="E19" i="2" s="1"/>
  <c r="C19" i="2"/>
  <c r="D18" i="2"/>
  <c r="E18" i="2" s="1"/>
  <c r="C18" i="2"/>
  <c r="D17" i="2"/>
  <c r="E17" i="2" s="1"/>
  <c r="C17" i="2"/>
  <c r="E16" i="2"/>
  <c r="D16" i="2"/>
  <c r="C16" i="2"/>
  <c r="D15" i="2"/>
  <c r="E15" i="2" s="1"/>
  <c r="C15" i="2"/>
  <c r="E14" i="2"/>
  <c r="D14" i="2"/>
  <c r="C14" i="2"/>
  <c r="D13" i="2"/>
  <c r="E13" i="2" s="1"/>
  <c r="C13" i="2"/>
  <c r="D12" i="2"/>
  <c r="E12" i="2" s="1"/>
  <c r="C12" i="2"/>
  <c r="D11" i="2"/>
  <c r="E11" i="2" s="1"/>
  <c r="C11" i="2"/>
  <c r="D10" i="2"/>
  <c r="E10" i="2" s="1"/>
  <c r="C10" i="2"/>
  <c r="D9" i="2"/>
  <c r="E9" i="2" s="1"/>
  <c r="C9" i="2"/>
  <c r="E8" i="2"/>
  <c r="D8" i="2"/>
  <c r="C8" i="2"/>
  <c r="D7" i="2"/>
  <c r="E7" i="2" s="1"/>
  <c r="C7" i="2"/>
  <c r="E6" i="2"/>
  <c r="D6" i="2"/>
  <c r="C6" i="2"/>
  <c r="D5" i="2"/>
  <c r="E5" i="2" s="1"/>
  <c r="C5" i="2"/>
  <c r="D4" i="2"/>
  <c r="E4" i="2" s="1"/>
  <c r="C4" i="2"/>
  <c r="D3" i="2"/>
  <c r="E3" i="2" s="1"/>
  <c r="C3" i="2"/>
  <c r="D2" i="2"/>
  <c r="E2" i="2" s="1"/>
  <c r="C2" i="2"/>
  <c r="A22" i="4" l="1"/>
  <c r="B22" i="4" s="1"/>
  <c r="B5" i="4"/>
  <c r="G2" i="4"/>
</calcChain>
</file>

<file path=xl/comments1.xml><?xml version="1.0" encoding="utf-8"?>
<comments xmlns="http://schemas.openxmlformats.org/spreadsheetml/2006/main">
  <authors>
    <author>Stafast, Silvia</author>
  </authors>
  <commentList>
    <comment ref="A1" author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</commentList>
</comments>
</file>

<file path=xl/sharedStrings.xml><?xml version="1.0" encoding="utf-8"?>
<sst xmlns="http://schemas.openxmlformats.org/spreadsheetml/2006/main" count="808" uniqueCount="519">
  <si>
    <t>Betrag</t>
  </si>
  <si>
    <t>IBAN:</t>
  </si>
  <si>
    <t>Bankname:</t>
  </si>
  <si>
    <t>AObj.</t>
  </si>
  <si>
    <t>RV</t>
  </si>
  <si>
    <t>RT</t>
  </si>
  <si>
    <t>Version</t>
  </si>
  <si>
    <t>Datum</t>
  </si>
  <si>
    <t>Beschreibung der Änderung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</si>
  <si>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</si>
  <si>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1.2</t>
  </si>
  <si>
    <t>Eingabe der Rechtsträger-Nr.
im rot hinterlegten Feld!</t>
  </si>
  <si>
    <t>Mandant</t>
  </si>
  <si>
    <t>Kirchengemeinde / Dekanat /RV</t>
  </si>
  <si>
    <t>Handkasse der</t>
  </si>
  <si>
    <t>1.3</t>
  </si>
  <si>
    <t>Änderung des Abrufs der Mandanten-Nr. (Anpassung SVERWEIS)
Änderung der Datenbanken der Rechtsträger</t>
  </si>
  <si>
    <t>Dekanat</t>
  </si>
  <si>
    <t>1.4</t>
  </si>
  <si>
    <t>Ergänzung RT "Gesamtgemeinde Wiesbaden" in Datenbank RT</t>
  </si>
  <si>
    <t>1.5</t>
  </si>
  <si>
    <t>1.6</t>
  </si>
  <si>
    <t>1.7</t>
  </si>
  <si>
    <t>Änderung des Passwortes zum Zellschutz</t>
  </si>
  <si>
    <t>Änderungen basierend auf den Ergebnissen des Workshops "Buchungsblätter" vom 20.07.2016:</t>
  </si>
  <si>
    <t>Gitternetzlinien ausgeblendet (sind nicht geschützt, können also vom Anwender selbst wieder eingeschaltet werden)</t>
  </si>
  <si>
    <t>Veränderung des Blattschutzes: Es dürfen nur noch "nicht gesperrte Zellen" ausgewählt werden</t>
  </si>
  <si>
    <t>Integration Optionsfeld "Weiterzuleitende Kollekten" im Register "Empfohlen und Trennung der Register in zwei Dateien (a=Pflichtkollekten; b=Kollekten für die eigene Gemeinde und zur Weiterleitung)</t>
  </si>
  <si>
    <t>Anpassung der Spaltenbreiten für 100%ige Darstellung und Ausdruck
Bedingte Formatierung für Eingabe der RT-Nummer
Farbumstellung EKHN-Logo und Schriftzug auf s/w
Veränderung der Anzeige zur Handkasse "HKxxxx Gemeindebüro"</t>
  </si>
  <si>
    <t>Formatierung des Feldes Aobj in beiden Registern als Text</t>
  </si>
  <si>
    <t>1.8</t>
  </si>
  <si>
    <t>Integration Datenbank RT V1.4</t>
  </si>
  <si>
    <t>Korrektur des Zahlenformats aller Blöcke der IBAN-Nummer = Text im Register"Empfohlen"</t>
  </si>
  <si>
    <t>1.9</t>
  </si>
  <si>
    <t>Änderung "Buchungsblatt" in "Buchungsblatt Kollekten"</t>
  </si>
  <si>
    <t>Buchungsblatt Kollekten</t>
  </si>
  <si>
    <t>Änderung Zeile "Partnerkonto" in "für die eigene Gemeinde"</t>
  </si>
  <si>
    <t>Entfernung Zeile "Anschrift", "BIC" und "Erläuterung"</t>
  </si>
  <si>
    <t>Kollekte vom</t>
  </si>
  <si>
    <t>Änderung Zelle "SaKo" in "Kollekte vom" - Zahlenformat auf Datum festgelegt</t>
  </si>
  <si>
    <t>Änderung Zelle "Text" in "Verwendungszweck gem. Abkündigung"</t>
  </si>
  <si>
    <t>Verwendungszweck gem. Abkündigung</t>
  </si>
  <si>
    <t>Einfügen ActiveXSteuerelement für Abfrage "Der Betrag wird überwiesen"</t>
  </si>
  <si>
    <t>Einfügen ActiveXSteuerelement für Abfrage "Der Betrag ist von folgendem Konto einzuziehen"</t>
  </si>
  <si>
    <t>Aufgrund der besprochenen Änderungen wurde für diese Version des Buchungsblatt Kollekten das "Buchungsblatt" in der Version 1.7
als Basis verwendet!</t>
  </si>
  <si>
    <t>Änderung für das Register "eigene Gemeinde"</t>
  </si>
  <si>
    <t>empfohlene Kollekten zur Weiterleitung</t>
  </si>
  <si>
    <t>Partnerkonto</t>
  </si>
  <si>
    <r>
      <t xml:space="preserve">Name / Institution
</t>
    </r>
    <r>
      <rPr>
        <b/>
        <sz val="10"/>
        <color theme="1" tint="0.249977111117893"/>
        <rFont val="Calibri"/>
        <family val="2"/>
        <scheme val="minor"/>
      </rPr>
      <t>oder Partner-Nr.:</t>
    </r>
  </si>
  <si>
    <t>Anschrift:</t>
  </si>
  <si>
    <t>BIC:</t>
  </si>
  <si>
    <t>(zur Weiterleitung der Kollekte)</t>
  </si>
  <si>
    <t>Änderung für das Register "zur Weiterleitung"</t>
  </si>
  <si>
    <t>Änderung Zeile "Partnerkonto" in "empfohlene Kollekten zur Weiterleitung"</t>
  </si>
  <si>
    <t>Einfügen ActiveXSteuerelement für Abfrage "anlässlich Amtshandlung"</t>
  </si>
  <si>
    <t>Einfügen "Partnerkonto (zur Weiterleitung der Kollekte)</t>
  </si>
  <si>
    <t>Einfügen der Zeile "Name/Institution oder Parner-Nr.", "Anschrift", "Bankname", "IBAN" und "BIC"</t>
  </si>
  <si>
    <t>Anzahl der Buchungszeilen = 12</t>
  </si>
  <si>
    <t>Anzahl der Buchungszeilen = 5</t>
  </si>
  <si>
    <t>Platzierung der Daten für das Partnerkonto in den unteren Bereich des Buchungsblattes</t>
  </si>
  <si>
    <t>Dekanat Name</t>
  </si>
  <si>
    <t>Anpassung Fußzeile und Formatierung 9pt</t>
  </si>
  <si>
    <t>- Belegdatum</t>
  </si>
  <si>
    <t>- Versionsstand fest hinterlegt (z.B. "Version Oktober 2016)</t>
  </si>
  <si>
    <t>2.0</t>
  </si>
  <si>
    <t>Ergänzung "Splitbuchung" für Erkennung OS</t>
  </si>
  <si>
    <t>Trennung der beiden Register "eigene Gmeinde" und "zur Weiterleitung" in jeweils eigene Dateien</t>
  </si>
  <si>
    <r>
      <t xml:space="preserve">Buchung </t>
    </r>
    <r>
      <rPr>
        <b/>
        <i/>
        <sz val="12"/>
        <color theme="1" tint="0.249977111117893"/>
        <rFont val="Calibri"/>
        <family val="2"/>
        <scheme val="minor"/>
      </rPr>
      <t>(Splitbuchung)</t>
    </r>
  </si>
  <si>
    <t>Ev. KGM Rimbach</t>
  </si>
  <si>
    <t>- Datum / geprüft -</t>
  </si>
  <si>
    <t>- Datum / angeordnet -</t>
  </si>
  <si>
    <t>2.1</t>
  </si>
  <si>
    <t>Änderung "geprüft" in "Datum / geprüft"</t>
  </si>
  <si>
    <t>Änderung "angeordnet" in "Datum / angeordnet"</t>
  </si>
  <si>
    <t>Fußzeile: Version 2.1 - Dezember 2017</t>
  </si>
  <si>
    <t>Ev. RVV Oberhessen</t>
  </si>
  <si>
    <t>Ev. KGM Beltershain</t>
  </si>
  <si>
    <t>900092802</t>
  </si>
  <si>
    <t>Ev. KGM Ettingshausen</t>
  </si>
  <si>
    <t>900092803</t>
  </si>
  <si>
    <t>Ev. KGM Flensungen</t>
  </si>
  <si>
    <t>900092804</t>
  </si>
  <si>
    <t>Ev. KGM Freienseen</t>
  </si>
  <si>
    <t>900092805</t>
  </si>
  <si>
    <t>Ev. KGM Geilshausen</t>
  </si>
  <si>
    <t>900092806</t>
  </si>
  <si>
    <t>Ev. KGM Groß-Eichen</t>
  </si>
  <si>
    <t>900092807</t>
  </si>
  <si>
    <t>Ev. KGM Grünberg</t>
  </si>
  <si>
    <t>900092808</t>
  </si>
  <si>
    <t>Ev. KGM Harbach</t>
  </si>
  <si>
    <t>900092809</t>
  </si>
  <si>
    <t>Ev. KGM Hattenrod</t>
  </si>
  <si>
    <t>900092810</t>
  </si>
  <si>
    <t>Ev. KGM Lardenbach</t>
  </si>
  <si>
    <t>900092811</t>
  </si>
  <si>
    <t>Ev. KGM Laubach</t>
  </si>
  <si>
    <t>900092812</t>
  </si>
  <si>
    <t>Ev. KGM Lauter</t>
  </si>
  <si>
    <t>900092813</t>
  </si>
  <si>
    <t>Ev. KGM Londorf</t>
  </si>
  <si>
    <t>900092814</t>
  </si>
  <si>
    <t>Ev. KGM Lumda</t>
  </si>
  <si>
    <t>900092815</t>
  </si>
  <si>
    <t>Ev. KGM Merlau</t>
  </si>
  <si>
    <t>900092816</t>
  </si>
  <si>
    <t>Ev. KGM Münster</t>
  </si>
  <si>
    <t>900092817</t>
  </si>
  <si>
    <t>Ev. KGM Ober-Bessingen</t>
  </si>
  <si>
    <t>900092818</t>
  </si>
  <si>
    <t>Ev. KGM Ober-Ohmen</t>
  </si>
  <si>
    <t>900092819</t>
  </si>
  <si>
    <t>Ev. KGM Odenhausen</t>
  </si>
  <si>
    <t>900092820</t>
  </si>
  <si>
    <t>Ev. Kirchspiel Odenhausen</t>
  </si>
  <si>
    <t>900092821</t>
  </si>
  <si>
    <t>Ev. KGM Queckborn</t>
  </si>
  <si>
    <t>900092822</t>
  </si>
  <si>
    <t>Ev. KGM Röthges</t>
  </si>
  <si>
    <t>900092823</t>
  </si>
  <si>
    <t>Ev. KGM Ruppertsburg</t>
  </si>
  <si>
    <t>900092824</t>
  </si>
  <si>
    <t>Ev. KGM Rüddingshausen</t>
  </si>
  <si>
    <t>900092825</t>
  </si>
  <si>
    <t>Ev. KGM Sellnrod</t>
  </si>
  <si>
    <t>900092826</t>
  </si>
  <si>
    <t>Ev. KGM Stangenrod-Lehnheim</t>
  </si>
  <si>
    <t>900092827</t>
  </si>
  <si>
    <t>Ev. KGM Weickartshain</t>
  </si>
  <si>
    <t>900092828</t>
  </si>
  <si>
    <t>Ev. KGM Weitershain</t>
  </si>
  <si>
    <t>900092829</t>
  </si>
  <si>
    <t>Ev. KGM Wetterfeld</t>
  </si>
  <si>
    <t>900092830</t>
  </si>
  <si>
    <t>Ev. KGM Wirberg</t>
  </si>
  <si>
    <t>900092831</t>
  </si>
  <si>
    <t>Ev. KGM Ilsdorf</t>
  </si>
  <si>
    <t>900092832</t>
  </si>
  <si>
    <t>Ev. KGM Stockhausen</t>
  </si>
  <si>
    <t>900092833</t>
  </si>
  <si>
    <t>Ev. KGM Ruppertenrod</t>
  </si>
  <si>
    <t>900092834</t>
  </si>
  <si>
    <t>Ev. KGM Unter-Seibertenrod</t>
  </si>
  <si>
    <t>900092835</t>
  </si>
  <si>
    <t>Ev. KGM Gonterskirchen</t>
  </si>
  <si>
    <t>900092836</t>
  </si>
  <si>
    <t>Ev. Dekanat Grünberg</t>
  </si>
  <si>
    <t>900092898</t>
  </si>
  <si>
    <t>Ev. KGM Bellersheim</t>
  </si>
  <si>
    <t>900093202</t>
  </si>
  <si>
    <t>Ev. KGM Bettenhausen</t>
  </si>
  <si>
    <t>900093204</t>
  </si>
  <si>
    <t>Ev. KGM Birklar</t>
  </si>
  <si>
    <t>900093205</t>
  </si>
  <si>
    <t>Ev. KGM Dorf-Güll</t>
  </si>
  <si>
    <t>900093206</t>
  </si>
  <si>
    <t>Ev. KGM Eberstadt /Kloster Arnsbg.</t>
  </si>
  <si>
    <t>900093207</t>
  </si>
  <si>
    <t>Ev. KGM Grüningen</t>
  </si>
  <si>
    <t>900093208</t>
  </si>
  <si>
    <t>Ev. KGM Holzheim</t>
  </si>
  <si>
    <t>900093209</t>
  </si>
  <si>
    <t>Ev. KGM Hungen</t>
  </si>
  <si>
    <t>900093210</t>
  </si>
  <si>
    <t>Ev. KGM Langd</t>
  </si>
  <si>
    <t>900093211</t>
  </si>
  <si>
    <t>Ev. KGM Langsdorf</t>
  </si>
  <si>
    <t>900093212</t>
  </si>
  <si>
    <t>Ev. Marienstiftsgemeinde Lich</t>
  </si>
  <si>
    <t>900093213</t>
  </si>
  <si>
    <t>Ev. KGM Muschenheim</t>
  </si>
  <si>
    <t>900093215</t>
  </si>
  <si>
    <t>Ev. KGM Nieder-Bessingen</t>
  </si>
  <si>
    <t>900093216</t>
  </si>
  <si>
    <t>Ev. KGM Nonnenroth</t>
  </si>
  <si>
    <t>900093217</t>
  </si>
  <si>
    <t>Ev. KGM Obbornhofen</t>
  </si>
  <si>
    <t>900093218</t>
  </si>
  <si>
    <t>Ev. KGM Rodheim-Horloff</t>
  </si>
  <si>
    <t>900093219</t>
  </si>
  <si>
    <t>Ev. KGM Trais-Horloff</t>
  </si>
  <si>
    <t>900093220</t>
  </si>
  <si>
    <t>Ev. KGM Villingen</t>
  </si>
  <si>
    <t>900093222</t>
  </si>
  <si>
    <t>Ev. KGM Wohnbach</t>
  </si>
  <si>
    <t>900093224</t>
  </si>
  <si>
    <t>Ev. Dekanat Hungen</t>
  </si>
  <si>
    <t>900093298</t>
  </si>
  <si>
    <t>Ev. KGM Allendorf a. d. Lumda</t>
  </si>
  <si>
    <t>900093502</t>
  </si>
  <si>
    <t>Ev. KGM Alten-Buseck</t>
  </si>
  <si>
    <t>900093503</t>
  </si>
  <si>
    <t>Ev. KGM Annerod</t>
  </si>
  <si>
    <t>900093504</t>
  </si>
  <si>
    <t>Ev. KGM Beuern</t>
  </si>
  <si>
    <t>900093505</t>
  </si>
  <si>
    <t>Ev. KGM Burkhardsfelden</t>
  </si>
  <si>
    <t>900093506</t>
  </si>
  <si>
    <t>Ev. KGM Großen-Buseck</t>
  </si>
  <si>
    <t>900093508</t>
  </si>
  <si>
    <t>Ev. KGM Kirchberg</t>
  </si>
  <si>
    <t>900093509</t>
  </si>
  <si>
    <t>Ev. KGM Lindenstruth</t>
  </si>
  <si>
    <t>900093510</t>
  </si>
  <si>
    <t>Ev. KGM Lollar</t>
  </si>
  <si>
    <t>900093511</t>
  </si>
  <si>
    <t>900093512</t>
  </si>
  <si>
    <t>Ev. KGM Reiskirchen</t>
  </si>
  <si>
    <t>900093513</t>
  </si>
  <si>
    <t>Ev. KGM Rödgen</t>
  </si>
  <si>
    <t>900093514</t>
  </si>
  <si>
    <t>Ev. KGM Treis a. d. Lumda</t>
  </si>
  <si>
    <t>900093515</t>
  </si>
  <si>
    <t>Ev. KGM Veitsberg-Saasen</t>
  </si>
  <si>
    <t>900093516</t>
  </si>
  <si>
    <t>Ev. KGM Winnerod-Bersrod</t>
  </si>
  <si>
    <t>900093517</t>
  </si>
  <si>
    <t>Ev. KGM Ruttershausen</t>
  </si>
  <si>
    <t>900093518</t>
  </si>
  <si>
    <t>Ev. Dekanat Kirchberg</t>
  </si>
  <si>
    <t>900093598</t>
  </si>
  <si>
    <t>Ev. KGM Allmenrod</t>
  </si>
  <si>
    <t>900096202</t>
  </si>
  <si>
    <t>Ev. KGM Altenschlirf</t>
  </si>
  <si>
    <t>900096203</t>
  </si>
  <si>
    <t>Ev. KGM Angersbach</t>
  </si>
  <si>
    <t>900096204</t>
  </si>
  <si>
    <t>Ev. KGM Blitzenrod</t>
  </si>
  <si>
    <t>900096205</t>
  </si>
  <si>
    <t>Ev. KGM Crainfeld</t>
  </si>
  <si>
    <t>900096206</t>
  </si>
  <si>
    <t>Ev. KGM Dirlammen</t>
  </si>
  <si>
    <t>900096207</t>
  </si>
  <si>
    <t>Ev. KGM Engelrod</t>
  </si>
  <si>
    <t>900096208</t>
  </si>
  <si>
    <t>Ev. KGM Fraurombach</t>
  </si>
  <si>
    <t>900096209</t>
  </si>
  <si>
    <t>Ev. KGM Freiensteinau</t>
  </si>
  <si>
    <t>900096210</t>
  </si>
  <si>
    <t>Ev. KGM Frischborn</t>
  </si>
  <si>
    <t>900096211</t>
  </si>
  <si>
    <t>Ev. KGM Hartershausen</t>
  </si>
  <si>
    <t>900096213</t>
  </si>
  <si>
    <t>Ev. KGM Heblos</t>
  </si>
  <si>
    <t>900096214</t>
  </si>
  <si>
    <t>Ev. KGM Herbstein</t>
  </si>
  <si>
    <t>900096216</t>
  </si>
  <si>
    <t>Ev. KGM Herchenhain</t>
  </si>
  <si>
    <t>900096217</t>
  </si>
  <si>
    <t>Ev. KGM Hopfmannsfeld</t>
  </si>
  <si>
    <t>900096218</t>
  </si>
  <si>
    <t>Ev. KGM Hutzdorf</t>
  </si>
  <si>
    <t>900096219</t>
  </si>
  <si>
    <t>Ev. KGM Ilbeshausen</t>
  </si>
  <si>
    <t>900096220</t>
  </si>
  <si>
    <t>Ev. KGM Kreutzersgrund</t>
  </si>
  <si>
    <t>900096221</t>
  </si>
  <si>
    <t>Ev. KGM Landenhausen</t>
  </si>
  <si>
    <t>900096222</t>
  </si>
  <si>
    <t>Ev. KGM Lanzenhain</t>
  </si>
  <si>
    <t>900096223</t>
  </si>
  <si>
    <t>Ev. KGM Lauterbach</t>
  </si>
  <si>
    <t>900096224</t>
  </si>
  <si>
    <t>Ev. KGM Maar</t>
  </si>
  <si>
    <t>900096225</t>
  </si>
  <si>
    <t>Ev. KGM Meiches</t>
  </si>
  <si>
    <t>900096226</t>
  </si>
  <si>
    <t>Ev. KGM Nieder-Moos</t>
  </si>
  <si>
    <t>900096227</t>
  </si>
  <si>
    <t>Ev. KGM Ober-Wegfurth</t>
  </si>
  <si>
    <t>900096228</t>
  </si>
  <si>
    <t>Ev. KGM Queck</t>
  </si>
  <si>
    <t>900096229</t>
  </si>
  <si>
    <t>900096230</t>
  </si>
  <si>
    <t>Ev. KGM Rixfeld</t>
  </si>
  <si>
    <t>900096231</t>
  </si>
  <si>
    <t>Ev. KGM Rudlos</t>
  </si>
  <si>
    <t>900096232</t>
  </si>
  <si>
    <t>Ev. KGM Sandlofs</t>
  </si>
  <si>
    <t>900096233</t>
  </si>
  <si>
    <t>Ev. KGM Schlechtenwegen</t>
  </si>
  <si>
    <t>900096234</t>
  </si>
  <si>
    <t>Ev. KGM Schlitz</t>
  </si>
  <si>
    <t>900096235</t>
  </si>
  <si>
    <t>900096236</t>
  </si>
  <si>
    <t>Ev. KGM Wallenrod</t>
  </si>
  <si>
    <t>900096237</t>
  </si>
  <si>
    <t>Ev. KGM Wernges</t>
  </si>
  <si>
    <t>900096238</t>
  </si>
  <si>
    <t>Ev. KGM Willofs</t>
  </si>
  <si>
    <t>900096239</t>
  </si>
  <si>
    <t>Ev. Dekanat Vogelsberg</t>
  </si>
  <si>
    <t>900096298</t>
  </si>
  <si>
    <t>Ev. KGM Albach</t>
  </si>
  <si>
    <t>900096602</t>
  </si>
  <si>
    <t>Ev. KGM Großen-Linden</t>
  </si>
  <si>
    <t>900096603</t>
  </si>
  <si>
    <t>Ev. KGM Kinzenbach</t>
  </si>
  <si>
    <t>900096604</t>
  </si>
  <si>
    <t>Ev. KGM Langgöns</t>
  </si>
  <si>
    <t>900096605</t>
  </si>
  <si>
    <t>Ev. KGM Leihgestern</t>
  </si>
  <si>
    <t>900096606</t>
  </si>
  <si>
    <t>Ev. KGM Steinbach</t>
  </si>
  <si>
    <t>900096607</t>
  </si>
  <si>
    <t>Ev. KGM Watzenborn-Steinberg</t>
  </si>
  <si>
    <t>900096608</t>
  </si>
  <si>
    <t>Ev. Michaelsgemeinde Gießen-Wieseck</t>
  </si>
  <si>
    <t>900096609</t>
  </si>
  <si>
    <t>Ev. Andreasgemeinde Gießen</t>
  </si>
  <si>
    <t>900096610</t>
  </si>
  <si>
    <t>Ev. Johannesgemeinde Gießen</t>
  </si>
  <si>
    <t>900096611</t>
  </si>
  <si>
    <t>Ev. KGM Allendorf/Lahn</t>
  </si>
  <si>
    <t>900096612</t>
  </si>
  <si>
    <t>Ev. KGM Garbenteich</t>
  </si>
  <si>
    <t>900096613</t>
  </si>
  <si>
    <t>Ev. KGM Hausen</t>
  </si>
  <si>
    <t>900096614</t>
  </si>
  <si>
    <t>Ev. KGM Kleinlinden</t>
  </si>
  <si>
    <t>900096615</t>
  </si>
  <si>
    <t>Ev. Lukasgemeinde Gießen</t>
  </si>
  <si>
    <t>900096616</t>
  </si>
  <si>
    <t>Ev. Luthergemeinde Gießen</t>
  </si>
  <si>
    <t>900096617</t>
  </si>
  <si>
    <t>Ev. Martinsgem. Heuchelheim</t>
  </si>
  <si>
    <t>900096619</t>
  </si>
  <si>
    <t>Ev. Paulusgemeinde Gießen</t>
  </si>
  <si>
    <t>900096622</t>
  </si>
  <si>
    <t>Ev. Petrusgemeinde Gießen</t>
  </si>
  <si>
    <t>900096623</t>
  </si>
  <si>
    <t>Ev. Stephanusgemeinde Gießen</t>
  </si>
  <si>
    <t>900096624</t>
  </si>
  <si>
    <t>Ev. Thomasgemeinde Gießen</t>
  </si>
  <si>
    <t>900096625</t>
  </si>
  <si>
    <t>Ev. Wicherngemeinde Gießen</t>
  </si>
  <si>
    <t>900096626</t>
  </si>
  <si>
    <t>Ev. Pankratiusgemeinde Gießen</t>
  </si>
  <si>
    <t>900096627</t>
  </si>
  <si>
    <t>Ev. KGM Fellingshausen</t>
  </si>
  <si>
    <t>900096630</t>
  </si>
  <si>
    <t>Ev. KGM Königsberg</t>
  </si>
  <si>
    <t>900096631</t>
  </si>
  <si>
    <t>Ev. KGM Frankenbach</t>
  </si>
  <si>
    <t>900096632</t>
  </si>
  <si>
    <t>Ev. KGM Krumbach</t>
  </si>
  <si>
    <t>900096633</t>
  </si>
  <si>
    <t>Ev. KGM Rodheim-Vetzberg</t>
  </si>
  <si>
    <t>900096634</t>
  </si>
  <si>
    <t>Ev. KGM Bieber</t>
  </si>
  <si>
    <t>900096635</t>
  </si>
  <si>
    <t>Ev. Gemeindeverband Gießen</t>
  </si>
  <si>
    <t>Oekum. Telefonseelsorge</t>
  </si>
  <si>
    <t>900096670</t>
  </si>
  <si>
    <t>Oberhessischer Kirchentag</t>
  </si>
  <si>
    <t>Oberhessischer Austauschfonds</t>
  </si>
  <si>
    <t>Ev. Dekanat Gießen</t>
  </si>
  <si>
    <t>900096698</t>
  </si>
  <si>
    <t>Ev. KGM Alsfeld</t>
  </si>
  <si>
    <t>900096702</t>
  </si>
  <si>
    <t>Ev. KGM Altenburg</t>
  </si>
  <si>
    <t>900096703</t>
  </si>
  <si>
    <t>Ev. KGM Appenrod</t>
  </si>
  <si>
    <t>900096704</t>
  </si>
  <si>
    <t>Ev. KGM Arnshain</t>
  </si>
  <si>
    <t>900096705</t>
  </si>
  <si>
    <t>Ev. KGM Bernsburg</t>
  </si>
  <si>
    <t>900096707</t>
  </si>
  <si>
    <t>Ev. KGM Bernsfeld</t>
  </si>
  <si>
    <t>900096708</t>
  </si>
  <si>
    <t>Ev. KGM Billertshausen</t>
  </si>
  <si>
    <t>900096709</t>
  </si>
  <si>
    <t>Ev. KGM Brauerschwend</t>
  </si>
  <si>
    <t>900096711</t>
  </si>
  <si>
    <t>Ev. KGM Deckenbach-Höingen</t>
  </si>
  <si>
    <t>900096715</t>
  </si>
  <si>
    <t>Ev. KGM Eifa</t>
  </si>
  <si>
    <t>900096716</t>
  </si>
  <si>
    <t>Ev. Michaelisgem.Ehringshausen</t>
  </si>
  <si>
    <t>900096717</t>
  </si>
  <si>
    <t>Ev. KGM Elbenrod</t>
  </si>
  <si>
    <t>900096718</t>
  </si>
  <si>
    <t>Ev. KGM Erbenhausen</t>
  </si>
  <si>
    <t>900096720</t>
  </si>
  <si>
    <t>Ev. Martin-Luther-Gem Ermenrod</t>
  </si>
  <si>
    <t>900096721</t>
  </si>
  <si>
    <t>Ev. KGM Eudorf</t>
  </si>
  <si>
    <t>900096722</t>
  </si>
  <si>
    <t>Ev. KGM Grebenau</t>
  </si>
  <si>
    <t>900096723</t>
  </si>
  <si>
    <t>Ev. KGM Groß-Felda</t>
  </si>
  <si>
    <t>900096724</t>
  </si>
  <si>
    <t>Ev. KGM Haarhausen</t>
  </si>
  <si>
    <t>900096725</t>
  </si>
  <si>
    <t>Ev. KGM Heidelbach</t>
  </si>
  <si>
    <t>900096727</t>
  </si>
  <si>
    <t>Ev. KGM Helpershain</t>
  </si>
  <si>
    <t>900096728</t>
  </si>
  <si>
    <t>Ev. KGM Homberg</t>
  </si>
  <si>
    <t>900096729</t>
  </si>
  <si>
    <t>Ev. KGM Hopfgarten</t>
  </si>
  <si>
    <t>900096730</t>
  </si>
  <si>
    <t>Ev. KGM Kestrich</t>
  </si>
  <si>
    <t>900096731</t>
  </si>
  <si>
    <t>Ev. KGM Kirtorf</t>
  </si>
  <si>
    <t>900096732</t>
  </si>
  <si>
    <t>Ev. KGM Köddingen</t>
  </si>
  <si>
    <t>900096733</t>
  </si>
  <si>
    <t>Ev. KGM Lehrbach</t>
  </si>
  <si>
    <t>900096734</t>
  </si>
  <si>
    <t>Ev. KGM Leusel</t>
  </si>
  <si>
    <t>900096735</t>
  </si>
  <si>
    <t>Ev. KGM Maulbach</t>
  </si>
  <si>
    <t>900096736</t>
  </si>
  <si>
    <t>Ev. KGM Katharinengemeinde Gemünden</t>
  </si>
  <si>
    <t>900096737</t>
  </si>
  <si>
    <t>Ev. KGM Nieder-Ofleiden</t>
  </si>
  <si>
    <t>900096738</t>
  </si>
  <si>
    <t>Ev. KGM Nieder-Ohmen</t>
  </si>
  <si>
    <t>900096739</t>
  </si>
  <si>
    <t>Ev. KGM Ober-Breidenbach</t>
  </si>
  <si>
    <t>900096740</t>
  </si>
  <si>
    <t>Ev. KGM Ober-Gleen</t>
  </si>
  <si>
    <t>900096741</t>
  </si>
  <si>
    <t>Ev. KGM Ober-Ofleiden-Gontersh</t>
  </si>
  <si>
    <t>900096742</t>
  </si>
  <si>
    <t>Ev. KGM Oberrod</t>
  </si>
  <si>
    <t>900096743</t>
  </si>
  <si>
    <t>Ev. KGM Romrod</t>
  </si>
  <si>
    <t>900096744</t>
  </si>
  <si>
    <t>Ev. Martinsgemeinde Rülfenrod</t>
  </si>
  <si>
    <t>900096745</t>
  </si>
  <si>
    <t>Ev. KGM Schwabenrod</t>
  </si>
  <si>
    <t>900096747</t>
  </si>
  <si>
    <t>Ev. KGM Schwarz</t>
  </si>
  <si>
    <t>900096748</t>
  </si>
  <si>
    <t>Ev. KGM Storndorf</t>
  </si>
  <si>
    <t>900096749</t>
  </si>
  <si>
    <t>Ev. KGM Stumpertenrod</t>
  </si>
  <si>
    <t>900096750</t>
  </si>
  <si>
    <t>Ev. KGM Udenhausen</t>
  </si>
  <si>
    <t>900096751</t>
  </si>
  <si>
    <t>Ev. KGM Wahlen</t>
  </si>
  <si>
    <t>900096752</t>
  </si>
  <si>
    <t>Ev. KGM Windhausen</t>
  </si>
  <si>
    <t>900096754</t>
  </si>
  <si>
    <t>Ev. KGM Zell</t>
  </si>
  <si>
    <t>900096755</t>
  </si>
  <si>
    <t>Beratungszentrum Vogelsberg</t>
  </si>
  <si>
    <t>Ev. Dekanat Alsfeld</t>
  </si>
  <si>
    <t>900096798</t>
  </si>
  <si>
    <t>Stiftung Oberer Fuldagrund</t>
  </si>
  <si>
    <t>900099901</t>
  </si>
  <si>
    <t>Aaugust-Gluck-Stiftung Queck</t>
  </si>
  <si>
    <t>900099902</t>
  </si>
  <si>
    <t>Gemeindestiftung Schlitz</t>
  </si>
  <si>
    <t>900099903</t>
  </si>
  <si>
    <t>Diakoniestiftung Schlitz</t>
  </si>
  <si>
    <t>900099904</t>
  </si>
  <si>
    <t>Stiftung Hill Heidelbach</t>
  </si>
  <si>
    <t>900099905</t>
  </si>
  <si>
    <t>Stiftung mit den müden Reden</t>
  </si>
  <si>
    <t>900099906</t>
  </si>
  <si>
    <t>Elisabethenstiftung Laubach</t>
  </si>
  <si>
    <t>900099907</t>
  </si>
  <si>
    <t>Ottilienstiftung Hungen</t>
  </si>
  <si>
    <t>900099908</t>
  </si>
  <si>
    <t>Else Stein Stiftung Villingen</t>
  </si>
  <si>
    <t>900099909</t>
  </si>
  <si>
    <t>Stiftung KGM Garbenteich</t>
  </si>
  <si>
    <t>900099910</t>
  </si>
  <si>
    <t>KGV-Stiftung Gießen</t>
  </si>
  <si>
    <t>900099911</t>
  </si>
  <si>
    <t>Ev. Ev. Kita Sonnenstern Ober-Ohmen</t>
  </si>
  <si>
    <t>Ev. Kita Grassee Hungen</t>
  </si>
  <si>
    <t>Ev. Kita Prinz Wittgenstein Langd</t>
  </si>
  <si>
    <t>Ev. Kita Langsdorf</t>
  </si>
  <si>
    <t>Ev. Kita Burkhardsfelden</t>
  </si>
  <si>
    <t>Ev. Kita Angersbach</t>
  </si>
  <si>
    <t>Ev. Kita Spatzennest Landenhausen</t>
  </si>
  <si>
    <t>Ev. Kita Regenbogenland Engelrod</t>
  </si>
  <si>
    <t>Ev. Kita Lanzenhain</t>
  </si>
  <si>
    <t>Ev. Kita Lauterbach</t>
  </si>
  <si>
    <t>Ev. Kita Stockhausen</t>
  </si>
  <si>
    <t>Ev. Kita der Ev. Andreasgemeinde Gießen</t>
  </si>
  <si>
    <t>Kinder- &amp; Familienzentrum Rote Schule</t>
  </si>
  <si>
    <t>Ev. Kita "Ulner Dreieck" der Ev. Lukasgemeinde Gießen</t>
  </si>
  <si>
    <t>Ev. Kita Ludwigstr. der Ev. Lukasgemeinde Gießen</t>
  </si>
  <si>
    <t>Kinder- u. Fam. Zentrum Lutherberg</t>
  </si>
  <si>
    <t>Ev. Kita Am Kaiserberg Wieseck</t>
  </si>
  <si>
    <t>Ev. Kita Pusteblume Wieseck</t>
  </si>
  <si>
    <t>Krippe der Ev. Thomasgemeinde Gießen</t>
  </si>
  <si>
    <t>Ev. Kita der Ev. Paulusgemeinde Gießen</t>
  </si>
  <si>
    <t>Ev. Kita und Familienzentrum der Ev. Petrusgemeinde</t>
  </si>
  <si>
    <t>Ev. Kita der Ev. Stephanusgemeinde Gießen</t>
  </si>
  <si>
    <t>Kinder-u.Familienzentrum Westwind</t>
  </si>
  <si>
    <t>Ev. Kita Arche Langgöns</t>
  </si>
  <si>
    <t>Waldkindergarten Großen-Linden</t>
  </si>
  <si>
    <t>Ev. Kita Leihgestern</t>
  </si>
  <si>
    <t>Ev. Kita Bieber</t>
  </si>
  <si>
    <t>Ev. Kita "Zum Fuchsbau" Fellingshausen</t>
  </si>
  <si>
    <t>Ev. Kita Krumbach</t>
  </si>
  <si>
    <t>Ev. Kita Rodheim</t>
  </si>
  <si>
    <t>Ev. Kita Vetzberg</t>
  </si>
  <si>
    <t>Schulkindbetreuung Fellingshausen</t>
  </si>
  <si>
    <t>Schulkindbetreuung Ev. Kita Rodheim</t>
  </si>
  <si>
    <t>Ev. Kita Arche Noah Alsfeld</t>
  </si>
  <si>
    <t>Ev. Kita Krebsbach Alsfeld</t>
  </si>
  <si>
    <t>Ev. Kita Rodenberg Alsfeld</t>
  </si>
  <si>
    <t>Ev. Kita Eifa Altenburg</t>
  </si>
  <si>
    <t>Ev. Kita Groß Felda</t>
  </si>
  <si>
    <t>Ev. Kita Kirtorf</t>
  </si>
  <si>
    <t>Ev. Kita Maulbach</t>
  </si>
  <si>
    <t>Ev. Kita Romrod</t>
  </si>
  <si>
    <t>Ev. Kita Ober-Breidenbach Storndorf</t>
  </si>
  <si>
    <t>HK-Nr. und RT-Nr.
für Handkasse</t>
  </si>
  <si>
    <t>Oberhessen</t>
  </si>
  <si>
    <t>Ev. KGM Oppenrod</t>
  </si>
  <si>
    <t>Ev. Dekanat Laubach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</si>
</sst>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_-* #,##0.00\ [$€-407]_-;\-* #,##0.00\ [$€-407]_-;_-* &quot;-&quot;??\ [$€-407]_-;_-@_-"/>
    <numFmt numFmtId="165" formatCode="0000"/>
    <numFmt numFmtId="166" formatCode="dd/mm/yy;@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20"/>
      <color theme="1" tint="0.249977111117893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5"/>
      <color theme="1" tint="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00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9" fontId="2" fillId="2" borderId="0" xfId="2" applyNumberFormat="1" applyFont="1" applyFill="1" applyAlignment="1">
      <alignment horizontal="center" vertical="center"/>
    </xf>
    <xf numFmtId="166" fontId="2" fillId="2" borderId="0" xfId="2" applyNumberFormat="1" applyFont="1" applyFill="1" applyAlignment="1">
      <alignment horizontal="center" vertical="center"/>
    </xf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49" fontId="9" fillId="0" borderId="0" xfId="2" applyNumberFormat="1" applyFont="1" applyAlignment="1">
      <alignment horizontal="center" vertical="top"/>
    </xf>
    <xf numFmtId="166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top"/>
    </xf>
    <xf numFmtId="49" fontId="9" fillId="0" borderId="0" xfId="2" applyNumberFormat="1" applyFont="1" applyAlignment="1">
      <alignment horizontal="center"/>
    </xf>
    <xf numFmtId="166" fontId="9" fillId="0" borderId="0" xfId="2" applyNumberFormat="1" applyFont="1" applyAlignment="1">
      <alignment horizontal="center"/>
    </xf>
    <xf numFmtId="0" fontId="9" fillId="0" borderId="0" xfId="2" applyFont="1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16" fillId="0" borderId="0" xfId="0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vertical="center"/>
      <protection locked="0"/>
    </xf>
    <xf numFmtId="8" fontId="4" fillId="0" borderId="0" xfId="1" applyNumberFormat="1" applyFont="1" applyBorder="1" applyAlignment="1" applyProtection="1">
      <alignment horizontal="right" vertical="center"/>
      <protection hidden="1"/>
    </xf>
    <xf numFmtId="49" fontId="4" fillId="0" borderId="8" xfId="0" applyNumberFormat="1" applyFont="1" applyBorder="1" applyAlignment="1" applyProtection="1">
      <alignment horizontal="center" vertical="center"/>
      <protection hidden="1"/>
    </xf>
    <xf numFmtId="49" fontId="4" fillId="0" borderId="8" xfId="0" applyNumberFormat="1" applyFont="1" applyBorder="1" applyAlignment="1" applyProtection="1">
      <alignment horizontal="left" vertical="center" indent="1"/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wrapText="1" inden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indent="1"/>
      <protection hidden="1"/>
    </xf>
    <xf numFmtId="4" fontId="8" fillId="0" borderId="0" xfId="0" applyNumberFormat="1" applyFont="1" applyBorder="1" applyAlignment="1" applyProtection="1">
      <alignment horizontal="right" indent="1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" fontId="8" fillId="0" borderId="0" xfId="0" applyNumberFormat="1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49" fontId="8" fillId="0" borderId="3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3" fillId="0" borderId="0" xfId="0" quotePrefix="1" applyFont="1" applyBorder="1" applyAlignment="1" applyProtection="1">
      <alignment horizontal="center"/>
      <protection hidden="1"/>
    </xf>
    <xf numFmtId="166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center" vertical="top"/>
    </xf>
    <xf numFmtId="49" fontId="9" fillId="0" borderId="0" xfId="1" applyNumberFormat="1" applyFont="1" applyAlignment="1">
      <alignment horizontal="center" vertical="top"/>
    </xf>
    <xf numFmtId="166" fontId="9" fillId="0" borderId="0" xfId="1" applyNumberFormat="1" applyFont="1" applyAlignment="1">
      <alignment horizontal="center" vertical="top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vertical="top"/>
    </xf>
    <xf numFmtId="0" fontId="21" fillId="0" borderId="0" xfId="0" applyFont="1" applyAlignment="1">
      <alignment wrapText="1"/>
    </xf>
    <xf numFmtId="0" fontId="2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wrapText="1"/>
    </xf>
    <xf numFmtId="0" fontId="8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0" fontId="15" fillId="0" borderId="0" xfId="0" applyFont="1" applyFill="1"/>
    <xf numFmtId="0" fontId="4" fillId="0" borderId="0" xfId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horizontal="left" vertical="center" indent="1"/>
      <protection hidden="1"/>
    </xf>
    <xf numFmtId="15" fontId="9" fillId="0" borderId="0" xfId="2" quotePrefix="1" applyNumberFormat="1" applyFont="1" applyAlignment="1">
      <alignment vertical="top" wrapText="1"/>
    </xf>
    <xf numFmtId="0" fontId="9" fillId="0" borderId="0" xfId="2" quotePrefix="1" applyFont="1" applyAlignment="1">
      <alignment vertical="top" wrapText="1"/>
    </xf>
    <xf numFmtId="0" fontId="20" fillId="0" borderId="0" xfId="0" applyFont="1" applyBorder="1" applyAlignment="1" applyProtection="1">
      <alignment vertical="center"/>
      <protection hidden="1"/>
    </xf>
    <xf numFmtId="165" fontId="2" fillId="0" borderId="0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2" fillId="0" borderId="0" xfId="0" quotePrefix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166" fontId="4" fillId="0" borderId="7" xfId="0" applyNumberFormat="1" applyFont="1" applyBorder="1" applyAlignment="1" applyProtection="1">
      <alignment horizontal="center" vertical="center"/>
      <protection locked="0"/>
    </xf>
    <xf numFmtId="166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left" vertical="center" indent="1"/>
      <protection locked="0"/>
    </xf>
    <xf numFmtId="49" fontId="4" fillId="0" borderId="2" xfId="0" applyNumberFormat="1" applyFont="1" applyBorder="1" applyAlignment="1" applyProtection="1">
      <alignment horizontal="left" vertical="center" indent="1"/>
      <protection locked="0"/>
    </xf>
    <xf numFmtId="0" fontId="4" fillId="0" borderId="8" xfId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left" vertical="center" indent="1"/>
      <protection hidden="1"/>
    </xf>
    <xf numFmtId="0" fontId="8" fillId="0" borderId="5" xfId="0" applyFont="1" applyBorder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165" fontId="18" fillId="4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right" vertical="center"/>
      <protection hidden="1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colors>
    <mruColors>
      <color rgb="FFD99795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66675</xdr:rowOff>
    </xdr:to>
    <xdr:pic>
      <xdr:nvPicPr>
        <xdr:cNvPr id="2" name="Grafik 1" descr="facett_hks37_200x2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257175</xdr:rowOff>
        </xdr:from>
        <xdr:to>
          <xdr:col>7</xdr:col>
          <xdr:colOff>1752600</xdr:colOff>
          <xdr:row>8</xdr:row>
          <xdr:rowOff>114300</xdr:rowOff>
        </xdr:to>
        <xdr:sp macro="" textlink="">
          <xdr:nvSpPr>
            <xdr:cNvPr id="4100" name="CheckBox3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28575</xdr:rowOff>
        </xdr:from>
        <xdr:to>
          <xdr:col>7</xdr:col>
          <xdr:colOff>561975</xdr:colOff>
          <xdr:row>10</xdr:row>
          <xdr:rowOff>9525</xdr:rowOff>
        </xdr:to>
        <xdr:sp macro="" textlink="">
          <xdr:nvSpPr>
            <xdr:cNvPr id="4101" name="OptionButton2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19050</xdr:rowOff>
        </xdr:from>
        <xdr:to>
          <xdr:col>7</xdr:col>
          <xdr:colOff>561975</xdr:colOff>
          <xdr:row>9</xdr:row>
          <xdr:rowOff>0</xdr:rowOff>
        </xdr:to>
        <xdr:sp macro="" textlink="">
          <xdr:nvSpPr>
            <xdr:cNvPr id="4102" name="OptionButton1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C37"/>
  <sheetViews>
    <sheetView workbookViewId="0">
      <pane ySplit="1" topLeftCell="A20" activePane="bottomLeft" state="frozen"/>
      <selection pane="bottomLeft" activeCell="C38" sqref="C38"/>
    </sheetView>
  </sheetViews>
  <sheetFormatPr baseColWidth="10" defaultRowHeight="12.75" x14ac:dyDescent="0.2"/>
  <cols>
    <col min="1" max="1" width="11.42578125" style="12"/>
    <col min="2" max="2" width="11.42578125" style="13"/>
    <col min="3" max="3" width="105.85546875" style="14" customWidth="1"/>
    <col min="4" max="16384" width="11.42578125" style="14"/>
  </cols>
  <sheetData>
    <row r="1" spans="1:3" s="7" customFormat="1" ht="24" customHeight="1" x14ac:dyDescent="0.2">
      <c r="A1" s="4" t="s">
        <v>6</v>
      </c>
      <c r="B1" s="5" t="s">
        <v>7</v>
      </c>
      <c r="C1" s="6" t="s">
        <v>8</v>
      </c>
    </row>
    <row r="2" spans="1:3" s="59" customFormat="1" ht="25.5" x14ac:dyDescent="0.2">
      <c r="A2" s="56" t="s">
        <v>10</v>
      </c>
      <c r="B2" s="57">
        <v>41992</v>
      </c>
      <c r="C2" s="58" t="s">
        <v>27</v>
      </c>
    </row>
    <row r="3" spans="1:3" s="59" customFormat="1" x14ac:dyDescent="0.2">
      <c r="A3" s="56" t="s">
        <v>15</v>
      </c>
      <c r="B3" s="57">
        <v>42002</v>
      </c>
      <c r="C3" s="58" t="s">
        <v>32</v>
      </c>
    </row>
    <row r="4" spans="1:3" s="59" customFormat="1" ht="51" x14ac:dyDescent="0.2">
      <c r="A4" s="56" t="s">
        <v>18</v>
      </c>
      <c r="B4" s="57">
        <v>42092</v>
      </c>
      <c r="C4" s="58" t="s">
        <v>28</v>
      </c>
    </row>
    <row r="5" spans="1:3" s="59" customFormat="1" ht="25.5" x14ac:dyDescent="0.2">
      <c r="A5" s="56" t="s">
        <v>20</v>
      </c>
      <c r="B5" s="57">
        <v>42093</v>
      </c>
      <c r="C5" s="10" t="s">
        <v>16</v>
      </c>
    </row>
    <row r="6" spans="1:3" s="59" customFormat="1" x14ac:dyDescent="0.2">
      <c r="A6" s="56" t="s">
        <v>21</v>
      </c>
      <c r="B6" s="54">
        <v>42352</v>
      </c>
      <c r="C6" s="11" t="s">
        <v>19</v>
      </c>
    </row>
    <row r="7" spans="1:3" s="59" customFormat="1" x14ac:dyDescent="0.2">
      <c r="A7" s="56" t="s">
        <v>22</v>
      </c>
      <c r="B7" s="57">
        <v>42389</v>
      </c>
      <c r="C7" s="59" t="s">
        <v>29</v>
      </c>
    </row>
    <row r="8" spans="1:3" s="59" customFormat="1" x14ac:dyDescent="0.2">
      <c r="A8" s="56" t="s">
        <v>30</v>
      </c>
      <c r="B8" s="57">
        <v>42556</v>
      </c>
      <c r="C8" s="59" t="s">
        <v>31</v>
      </c>
    </row>
    <row r="9" spans="1:3" s="59" customFormat="1" x14ac:dyDescent="0.2">
      <c r="A9" s="56"/>
      <c r="B9" s="57"/>
      <c r="C9" s="10" t="s">
        <v>25</v>
      </c>
    </row>
    <row r="10" spans="1:3" s="59" customFormat="1" x14ac:dyDescent="0.2">
      <c r="A10" s="56"/>
      <c r="B10" s="57"/>
      <c r="C10" s="10" t="s">
        <v>26</v>
      </c>
    </row>
    <row r="11" spans="1:3" s="11" customFormat="1" x14ac:dyDescent="0.2">
      <c r="A11" s="55" t="s">
        <v>33</v>
      </c>
      <c r="B11" s="54">
        <v>42575</v>
      </c>
      <c r="C11" s="22" t="s">
        <v>24</v>
      </c>
    </row>
    <row r="12" spans="1:3" s="11" customFormat="1" ht="27.75" customHeight="1" x14ac:dyDescent="0.2">
      <c r="A12" s="55"/>
      <c r="B12" s="54"/>
      <c r="C12" s="60" t="s">
        <v>44</v>
      </c>
    </row>
    <row r="13" spans="1:3" x14ac:dyDescent="0.2">
      <c r="C13" s="11" t="s">
        <v>23</v>
      </c>
    </row>
    <row r="14" spans="1:3" s="11" customFormat="1" x14ac:dyDescent="0.2">
      <c r="A14" s="55"/>
      <c r="B14" s="54"/>
      <c r="C14" s="21" t="s">
        <v>34</v>
      </c>
    </row>
    <row r="15" spans="1:3" s="11" customFormat="1" x14ac:dyDescent="0.2">
      <c r="A15" s="55"/>
      <c r="B15" s="54"/>
      <c r="C15" s="21" t="s">
        <v>37</v>
      </c>
    </row>
    <row r="16" spans="1:3" s="11" customFormat="1" x14ac:dyDescent="0.2">
      <c r="A16" s="55"/>
      <c r="B16" s="54"/>
      <c r="C16" s="21" t="s">
        <v>39</v>
      </c>
    </row>
    <row r="17" spans="1:3" s="11" customFormat="1" x14ac:dyDescent="0.2">
      <c r="A17" s="55"/>
      <c r="B17" s="54"/>
      <c r="C17" s="21" t="s">
        <v>40</v>
      </c>
    </row>
    <row r="18" spans="1:3" s="11" customFormat="1" x14ac:dyDescent="0.2">
      <c r="A18" s="55"/>
      <c r="B18" s="54"/>
      <c r="C18" s="11" t="s">
        <v>42</v>
      </c>
    </row>
    <row r="19" spans="1:3" s="11" customFormat="1" x14ac:dyDescent="0.2">
      <c r="A19" s="8"/>
      <c r="B19" s="9"/>
      <c r="C19" s="11" t="s">
        <v>43</v>
      </c>
    </row>
    <row r="20" spans="1:3" s="11" customFormat="1" x14ac:dyDescent="0.2">
      <c r="A20" s="55"/>
      <c r="B20" s="54"/>
      <c r="C20" s="63" t="s">
        <v>45</v>
      </c>
    </row>
    <row r="21" spans="1:3" s="11" customFormat="1" x14ac:dyDescent="0.2">
      <c r="A21" s="55"/>
      <c r="B21" s="54"/>
      <c r="C21" s="21" t="s">
        <v>36</v>
      </c>
    </row>
    <row r="22" spans="1:3" s="11" customFormat="1" x14ac:dyDescent="0.2">
      <c r="A22" s="55"/>
      <c r="B22" s="54"/>
      <c r="C22" s="67" t="s">
        <v>57</v>
      </c>
    </row>
    <row r="23" spans="1:3" s="11" customFormat="1" x14ac:dyDescent="0.2">
      <c r="A23" s="8"/>
      <c r="B23" s="9"/>
      <c r="C23" s="63" t="s">
        <v>52</v>
      </c>
    </row>
    <row r="24" spans="1:3" x14ac:dyDescent="0.2">
      <c r="C24" s="21" t="s">
        <v>53</v>
      </c>
    </row>
    <row r="25" spans="1:3" s="11" customFormat="1" x14ac:dyDescent="0.2">
      <c r="A25" s="55"/>
      <c r="B25" s="54"/>
      <c r="C25" s="11" t="s">
        <v>54</v>
      </c>
    </row>
    <row r="26" spans="1:3" x14ac:dyDescent="0.2">
      <c r="C26" s="14" t="s">
        <v>55</v>
      </c>
    </row>
    <row r="27" spans="1:3" x14ac:dyDescent="0.2">
      <c r="C27" s="14" t="s">
        <v>56</v>
      </c>
    </row>
    <row r="28" spans="1:3" x14ac:dyDescent="0.2">
      <c r="C28" s="67" t="s">
        <v>58</v>
      </c>
    </row>
    <row r="29" spans="1:3" x14ac:dyDescent="0.2">
      <c r="C29" s="14" t="s">
        <v>59</v>
      </c>
    </row>
    <row r="30" spans="1:3" x14ac:dyDescent="0.2">
      <c r="A30" s="55" t="s">
        <v>64</v>
      </c>
      <c r="B30" s="54">
        <v>42648</v>
      </c>
      <c r="C30" s="14" t="s">
        <v>66</v>
      </c>
    </row>
    <row r="31" spans="1:3" x14ac:dyDescent="0.2">
      <c r="A31" s="55"/>
      <c r="B31" s="54"/>
      <c r="C31" s="10" t="s">
        <v>65</v>
      </c>
    </row>
    <row r="32" spans="1:3" x14ac:dyDescent="0.2">
      <c r="A32" s="55"/>
      <c r="B32" s="54"/>
      <c r="C32" s="10" t="s">
        <v>61</v>
      </c>
    </row>
    <row r="33" spans="1:3" x14ac:dyDescent="0.2">
      <c r="A33" s="55"/>
      <c r="B33" s="54"/>
      <c r="C33" s="70" t="s">
        <v>62</v>
      </c>
    </row>
    <row r="34" spans="1:3" x14ac:dyDescent="0.2">
      <c r="C34" s="71" t="s">
        <v>63</v>
      </c>
    </row>
    <row r="35" spans="1:3" x14ac:dyDescent="0.2">
      <c r="A35" s="12" t="s">
        <v>71</v>
      </c>
      <c r="B35" s="13">
        <v>43068</v>
      </c>
      <c r="C35" s="14" t="s">
        <v>72</v>
      </c>
    </row>
    <row r="36" spans="1:3" x14ac:dyDescent="0.2">
      <c r="C36" s="14" t="s">
        <v>73</v>
      </c>
    </row>
    <row r="37" spans="1:3" x14ac:dyDescent="0.2">
      <c r="C37" s="14" t="s">
        <v>74</v>
      </c>
    </row>
  </sheetData>
  <sheetProtection password="C597" sheet="1" objects="1" scenarios="1" selectLockedCell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1"/>
  <dimension ref="A1:J246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2.75" x14ac:dyDescent="0.2"/>
  <cols>
    <col min="1" max="1" width="9.140625" style="1" customWidth="1"/>
    <col min="2" max="2" width="41.42578125" style="2" bestFit="1" customWidth="1"/>
    <col min="3" max="3" width="18.7109375" style="2" customWidth="1"/>
    <col min="4" max="4" width="15.28515625" style="2" customWidth="1"/>
    <col min="5" max="6" width="14" style="3" customWidth="1"/>
    <col min="7" max="7" width="19.28515625" style="3" customWidth="1"/>
    <col min="8" max="8" width="7.7109375" style="2" customWidth="1"/>
    <col min="9" max="9" width="7" style="2" customWidth="1"/>
    <col min="10" max="10" width="23.7109375" style="2" bestFit="1" customWidth="1"/>
    <col min="11" max="16384" width="11.42578125" style="2"/>
  </cols>
  <sheetData>
    <row r="1" spans="1:10" s="15" customFormat="1" ht="27.75" customHeight="1" x14ac:dyDescent="0.2">
      <c r="A1" s="15" t="s">
        <v>5</v>
      </c>
      <c r="B1" s="16" t="s">
        <v>13</v>
      </c>
      <c r="C1" s="17" t="s">
        <v>14</v>
      </c>
      <c r="D1" s="75" t="s">
        <v>515</v>
      </c>
      <c r="E1" s="15" t="s">
        <v>12</v>
      </c>
      <c r="F1" s="15" t="s">
        <v>17</v>
      </c>
      <c r="G1" s="15" t="s">
        <v>60</v>
      </c>
      <c r="H1" s="20" t="s">
        <v>4</v>
      </c>
      <c r="I1" s="18">
        <v>90009</v>
      </c>
      <c r="J1" s="19" t="s">
        <v>516</v>
      </c>
    </row>
    <row r="2" spans="1:10" x14ac:dyDescent="0.2">
      <c r="A2" s="73">
        <v>1</v>
      </c>
      <c r="B2" s="2" t="s">
        <v>75</v>
      </c>
      <c r="C2" s="2" t="str">
        <f t="shared" ref="C2:C65" si="0">MID(B2,5,100)</f>
        <v>RVV Oberhessen</v>
      </c>
      <c r="D2" s="74" t="str">
        <f t="shared" ref="D2:D65" si="1">IF(LEN($A2)&lt;=4,LEFT(TEXT($A2,"0000"),4),LEFT(TEXT($A2,"000000"),4))</f>
        <v>0001</v>
      </c>
      <c r="E2" s="74" t="str">
        <f>$I$1&amp;$D2</f>
        <v>900090001</v>
      </c>
    </row>
    <row r="3" spans="1:10" x14ac:dyDescent="0.2">
      <c r="A3" s="1">
        <v>2802</v>
      </c>
      <c r="B3" s="2" t="s">
        <v>76</v>
      </c>
      <c r="C3" s="2" t="str">
        <f t="shared" si="0"/>
        <v>KGM Beltershain</v>
      </c>
      <c r="D3" s="74" t="str">
        <f t="shared" si="1"/>
        <v>2802</v>
      </c>
      <c r="E3" s="74" t="str">
        <f t="shared" ref="E3:E66" si="2">$I$1&amp;$D3</f>
        <v>900092802</v>
      </c>
      <c r="F3" s="3" t="s">
        <v>77</v>
      </c>
      <c r="G3" s="3" t="s">
        <v>146</v>
      </c>
    </row>
    <row r="4" spans="1:10" x14ac:dyDescent="0.2">
      <c r="A4" s="1">
        <v>2803</v>
      </c>
      <c r="B4" s="2" t="s">
        <v>78</v>
      </c>
      <c r="C4" s="2" t="str">
        <f t="shared" si="0"/>
        <v>KGM Ettingshausen</v>
      </c>
      <c r="D4" s="74" t="str">
        <f t="shared" si="1"/>
        <v>2803</v>
      </c>
      <c r="E4" s="74" t="str">
        <f t="shared" si="2"/>
        <v>900092803</v>
      </c>
      <c r="F4" s="3" t="s">
        <v>79</v>
      </c>
      <c r="G4" s="3" t="s">
        <v>146</v>
      </c>
    </row>
    <row r="5" spans="1:10" x14ac:dyDescent="0.2">
      <c r="A5" s="1">
        <v>2804</v>
      </c>
      <c r="B5" s="2" t="s">
        <v>80</v>
      </c>
      <c r="C5" s="2" t="str">
        <f t="shared" si="0"/>
        <v>KGM Flensungen</v>
      </c>
      <c r="D5" s="74" t="str">
        <f t="shared" si="1"/>
        <v>2804</v>
      </c>
      <c r="E5" s="74" t="str">
        <f t="shared" si="2"/>
        <v>900092804</v>
      </c>
      <c r="F5" s="3" t="s">
        <v>81</v>
      </c>
      <c r="G5" s="3" t="s">
        <v>146</v>
      </c>
    </row>
    <row r="6" spans="1:10" x14ac:dyDescent="0.2">
      <c r="A6" s="1">
        <v>2805</v>
      </c>
      <c r="B6" s="2" t="s">
        <v>82</v>
      </c>
      <c r="C6" s="2" t="str">
        <f t="shared" si="0"/>
        <v>KGM Freienseen</v>
      </c>
      <c r="D6" s="74" t="str">
        <f t="shared" si="1"/>
        <v>2805</v>
      </c>
      <c r="E6" s="74" t="str">
        <f t="shared" si="2"/>
        <v>900092805</v>
      </c>
      <c r="F6" s="3" t="s">
        <v>83</v>
      </c>
      <c r="G6" s="3" t="s">
        <v>146</v>
      </c>
    </row>
    <row r="7" spans="1:10" x14ac:dyDescent="0.2">
      <c r="A7" s="1">
        <v>2806</v>
      </c>
      <c r="B7" s="2" t="s">
        <v>84</v>
      </c>
      <c r="C7" s="2" t="str">
        <f t="shared" si="0"/>
        <v>KGM Geilshausen</v>
      </c>
      <c r="D7" s="74" t="str">
        <f t="shared" si="1"/>
        <v>2806</v>
      </c>
      <c r="E7" s="74" t="str">
        <f t="shared" si="2"/>
        <v>900092806</v>
      </c>
      <c r="F7" s="3" t="s">
        <v>85</v>
      </c>
      <c r="G7" s="3" t="s">
        <v>146</v>
      </c>
    </row>
    <row r="8" spans="1:10" x14ac:dyDescent="0.2">
      <c r="A8" s="1">
        <v>2807</v>
      </c>
      <c r="B8" s="2" t="s">
        <v>86</v>
      </c>
      <c r="C8" s="2" t="str">
        <f t="shared" si="0"/>
        <v>KGM Groß-Eichen</v>
      </c>
      <c r="D8" s="74" t="str">
        <f t="shared" si="1"/>
        <v>2807</v>
      </c>
      <c r="E8" s="74" t="str">
        <f t="shared" si="2"/>
        <v>900092807</v>
      </c>
      <c r="F8" s="3" t="s">
        <v>87</v>
      </c>
      <c r="G8" s="3" t="s">
        <v>146</v>
      </c>
    </row>
    <row r="9" spans="1:10" x14ac:dyDescent="0.2">
      <c r="A9" s="1">
        <v>2808</v>
      </c>
      <c r="B9" s="2" t="s">
        <v>88</v>
      </c>
      <c r="C9" s="2" t="str">
        <f t="shared" si="0"/>
        <v>KGM Grünberg</v>
      </c>
      <c r="D9" s="74" t="str">
        <f t="shared" si="1"/>
        <v>2808</v>
      </c>
      <c r="E9" s="74" t="str">
        <f t="shared" si="2"/>
        <v>900092808</v>
      </c>
      <c r="F9" s="3" t="s">
        <v>89</v>
      </c>
      <c r="G9" s="3" t="s">
        <v>146</v>
      </c>
    </row>
    <row r="10" spans="1:10" x14ac:dyDescent="0.2">
      <c r="A10" s="1">
        <v>2809</v>
      </c>
      <c r="B10" s="2" t="s">
        <v>90</v>
      </c>
      <c r="C10" s="2" t="str">
        <f t="shared" si="0"/>
        <v>KGM Harbach</v>
      </c>
      <c r="D10" s="74" t="str">
        <f t="shared" si="1"/>
        <v>2809</v>
      </c>
      <c r="E10" s="74" t="str">
        <f t="shared" si="2"/>
        <v>900092809</v>
      </c>
      <c r="F10" s="3" t="s">
        <v>91</v>
      </c>
      <c r="G10" s="3" t="s">
        <v>146</v>
      </c>
    </row>
    <row r="11" spans="1:10" x14ac:dyDescent="0.2">
      <c r="A11" s="1">
        <v>2810</v>
      </c>
      <c r="B11" s="2" t="s">
        <v>92</v>
      </c>
      <c r="C11" s="2" t="str">
        <f t="shared" si="0"/>
        <v>KGM Hattenrod</v>
      </c>
      <c r="D11" s="74" t="str">
        <f t="shared" si="1"/>
        <v>2810</v>
      </c>
      <c r="E11" s="74" t="str">
        <f t="shared" si="2"/>
        <v>900092810</v>
      </c>
      <c r="F11" s="3" t="s">
        <v>93</v>
      </c>
      <c r="G11" s="3" t="s">
        <v>146</v>
      </c>
    </row>
    <row r="12" spans="1:10" x14ac:dyDescent="0.2">
      <c r="A12" s="1">
        <v>2811</v>
      </c>
      <c r="B12" s="2" t="s">
        <v>94</v>
      </c>
      <c r="C12" s="2" t="str">
        <f t="shared" si="0"/>
        <v>KGM Lardenbach</v>
      </c>
      <c r="D12" s="74" t="str">
        <f t="shared" si="1"/>
        <v>2811</v>
      </c>
      <c r="E12" s="74" t="str">
        <f t="shared" si="2"/>
        <v>900092811</v>
      </c>
      <c r="F12" s="3" t="s">
        <v>95</v>
      </c>
      <c r="G12" s="3" t="s">
        <v>146</v>
      </c>
    </row>
    <row r="13" spans="1:10" x14ac:dyDescent="0.2">
      <c r="A13" s="1">
        <v>2812</v>
      </c>
      <c r="B13" s="2" t="s">
        <v>96</v>
      </c>
      <c r="C13" s="2" t="str">
        <f t="shared" si="0"/>
        <v>KGM Laubach</v>
      </c>
      <c r="D13" s="74" t="str">
        <f t="shared" si="1"/>
        <v>2812</v>
      </c>
      <c r="E13" s="74" t="str">
        <f t="shared" si="2"/>
        <v>900092812</v>
      </c>
      <c r="F13" s="3" t="s">
        <v>97</v>
      </c>
      <c r="G13" s="3" t="s">
        <v>146</v>
      </c>
    </row>
    <row r="14" spans="1:10" x14ac:dyDescent="0.2">
      <c r="A14" s="1">
        <v>2813</v>
      </c>
      <c r="B14" s="2" t="s">
        <v>98</v>
      </c>
      <c r="C14" s="2" t="str">
        <f t="shared" si="0"/>
        <v>KGM Lauter</v>
      </c>
      <c r="D14" s="74" t="str">
        <f t="shared" si="1"/>
        <v>2813</v>
      </c>
      <c r="E14" s="74" t="str">
        <f t="shared" si="2"/>
        <v>900092813</v>
      </c>
      <c r="F14" s="3" t="s">
        <v>99</v>
      </c>
      <c r="G14" s="3" t="s">
        <v>146</v>
      </c>
    </row>
    <row r="15" spans="1:10" x14ac:dyDescent="0.2">
      <c r="A15" s="1">
        <v>2814</v>
      </c>
      <c r="B15" s="2" t="s">
        <v>100</v>
      </c>
      <c r="C15" s="2" t="str">
        <f t="shared" si="0"/>
        <v>KGM Londorf</v>
      </c>
      <c r="D15" s="74" t="str">
        <f t="shared" si="1"/>
        <v>2814</v>
      </c>
      <c r="E15" s="74" t="str">
        <f t="shared" si="2"/>
        <v>900092814</v>
      </c>
      <c r="F15" s="3" t="s">
        <v>101</v>
      </c>
      <c r="G15" s="3" t="s">
        <v>146</v>
      </c>
    </row>
    <row r="16" spans="1:10" x14ac:dyDescent="0.2">
      <c r="A16" s="1">
        <v>2815</v>
      </c>
      <c r="B16" s="2" t="s">
        <v>102</v>
      </c>
      <c r="C16" s="2" t="str">
        <f t="shared" si="0"/>
        <v>KGM Lumda</v>
      </c>
      <c r="D16" s="74" t="str">
        <f t="shared" si="1"/>
        <v>2815</v>
      </c>
      <c r="E16" s="74" t="str">
        <f t="shared" si="2"/>
        <v>900092815</v>
      </c>
      <c r="F16" s="3" t="s">
        <v>103</v>
      </c>
      <c r="G16" s="3" t="s">
        <v>146</v>
      </c>
    </row>
    <row r="17" spans="1:7" x14ac:dyDescent="0.2">
      <c r="A17" s="1">
        <v>2816</v>
      </c>
      <c r="B17" s="2" t="s">
        <v>104</v>
      </c>
      <c r="C17" s="2" t="str">
        <f t="shared" si="0"/>
        <v>KGM Merlau</v>
      </c>
      <c r="D17" s="74" t="str">
        <f t="shared" si="1"/>
        <v>2816</v>
      </c>
      <c r="E17" s="74" t="str">
        <f t="shared" si="2"/>
        <v>900092816</v>
      </c>
      <c r="F17" s="3" t="s">
        <v>105</v>
      </c>
      <c r="G17" s="3" t="s">
        <v>146</v>
      </c>
    </row>
    <row r="18" spans="1:7" x14ac:dyDescent="0.2">
      <c r="A18" s="1">
        <v>2817</v>
      </c>
      <c r="B18" s="2" t="s">
        <v>106</v>
      </c>
      <c r="C18" s="2" t="str">
        <f t="shared" si="0"/>
        <v>KGM Münster</v>
      </c>
      <c r="D18" s="74" t="str">
        <f t="shared" si="1"/>
        <v>2817</v>
      </c>
      <c r="E18" s="74" t="str">
        <f t="shared" si="2"/>
        <v>900092817</v>
      </c>
      <c r="F18" s="3" t="s">
        <v>107</v>
      </c>
      <c r="G18" s="3" t="s">
        <v>146</v>
      </c>
    </row>
    <row r="19" spans="1:7" x14ac:dyDescent="0.2">
      <c r="A19" s="1">
        <v>2818</v>
      </c>
      <c r="B19" s="2" t="s">
        <v>108</v>
      </c>
      <c r="C19" s="2" t="str">
        <f t="shared" si="0"/>
        <v>KGM Ober-Bessingen</v>
      </c>
      <c r="D19" s="74" t="str">
        <f t="shared" si="1"/>
        <v>2818</v>
      </c>
      <c r="E19" s="74" t="str">
        <f t="shared" si="2"/>
        <v>900092818</v>
      </c>
      <c r="F19" s="3" t="s">
        <v>109</v>
      </c>
      <c r="G19" s="3" t="s">
        <v>146</v>
      </c>
    </row>
    <row r="20" spans="1:7" x14ac:dyDescent="0.2">
      <c r="A20" s="1">
        <v>2819</v>
      </c>
      <c r="B20" s="2" t="s">
        <v>110</v>
      </c>
      <c r="C20" s="2" t="str">
        <f t="shared" si="0"/>
        <v>KGM Ober-Ohmen</v>
      </c>
      <c r="D20" s="74" t="str">
        <f t="shared" si="1"/>
        <v>2819</v>
      </c>
      <c r="E20" s="74" t="str">
        <f t="shared" si="2"/>
        <v>900092819</v>
      </c>
      <c r="F20" s="3" t="s">
        <v>111</v>
      </c>
      <c r="G20" s="3" t="s">
        <v>146</v>
      </c>
    </row>
    <row r="21" spans="1:7" x14ac:dyDescent="0.2">
      <c r="A21" s="1">
        <v>2820</v>
      </c>
      <c r="B21" s="2" t="s">
        <v>112</v>
      </c>
      <c r="C21" s="2" t="str">
        <f t="shared" si="0"/>
        <v>KGM Odenhausen</v>
      </c>
      <c r="D21" s="74" t="str">
        <f t="shared" si="1"/>
        <v>2820</v>
      </c>
      <c r="E21" s="74" t="str">
        <f t="shared" si="2"/>
        <v>900092820</v>
      </c>
      <c r="F21" s="3" t="s">
        <v>113</v>
      </c>
      <c r="G21" s="3" t="s">
        <v>146</v>
      </c>
    </row>
    <row r="22" spans="1:7" x14ac:dyDescent="0.2">
      <c r="A22" s="73">
        <v>2821</v>
      </c>
      <c r="B22" s="2" t="s">
        <v>114</v>
      </c>
      <c r="C22" s="2" t="str">
        <f t="shared" si="0"/>
        <v>Kirchspiel Odenhausen</v>
      </c>
      <c r="D22" s="74" t="str">
        <f t="shared" si="1"/>
        <v>2821</v>
      </c>
      <c r="E22" s="74" t="str">
        <f t="shared" si="2"/>
        <v>900092821</v>
      </c>
      <c r="F22" s="3" t="s">
        <v>115</v>
      </c>
      <c r="G22" s="3" t="s">
        <v>146</v>
      </c>
    </row>
    <row r="23" spans="1:7" x14ac:dyDescent="0.2">
      <c r="A23" s="1">
        <v>2822</v>
      </c>
      <c r="B23" s="2" t="s">
        <v>116</v>
      </c>
      <c r="C23" s="2" t="str">
        <f t="shared" si="0"/>
        <v>KGM Queckborn</v>
      </c>
      <c r="D23" s="74" t="str">
        <f t="shared" si="1"/>
        <v>2822</v>
      </c>
      <c r="E23" s="74" t="str">
        <f t="shared" si="2"/>
        <v>900092822</v>
      </c>
      <c r="F23" s="3" t="s">
        <v>117</v>
      </c>
      <c r="G23" s="3" t="s">
        <v>146</v>
      </c>
    </row>
    <row r="24" spans="1:7" x14ac:dyDescent="0.2">
      <c r="A24" s="1">
        <v>2823</v>
      </c>
      <c r="B24" s="2" t="s">
        <v>118</v>
      </c>
      <c r="C24" s="2" t="str">
        <f t="shared" si="0"/>
        <v>KGM Röthges</v>
      </c>
      <c r="D24" s="74" t="str">
        <f t="shared" si="1"/>
        <v>2823</v>
      </c>
      <c r="E24" s="74" t="str">
        <f t="shared" si="2"/>
        <v>900092823</v>
      </c>
      <c r="F24" s="3" t="s">
        <v>119</v>
      </c>
      <c r="G24" s="3" t="s">
        <v>146</v>
      </c>
    </row>
    <row r="25" spans="1:7" x14ac:dyDescent="0.2">
      <c r="A25" s="1">
        <v>2824</v>
      </c>
      <c r="B25" s="2" t="s">
        <v>120</v>
      </c>
      <c r="C25" s="2" t="str">
        <f t="shared" si="0"/>
        <v>KGM Ruppertsburg</v>
      </c>
      <c r="D25" s="74" t="str">
        <f t="shared" si="1"/>
        <v>2824</v>
      </c>
      <c r="E25" s="74" t="str">
        <f t="shared" si="2"/>
        <v>900092824</v>
      </c>
      <c r="F25" s="3" t="s">
        <v>121</v>
      </c>
      <c r="G25" s="3" t="s">
        <v>146</v>
      </c>
    </row>
    <row r="26" spans="1:7" x14ac:dyDescent="0.2">
      <c r="A26" s="1">
        <v>2825</v>
      </c>
      <c r="B26" s="2" t="s">
        <v>122</v>
      </c>
      <c r="C26" s="2" t="str">
        <f t="shared" si="0"/>
        <v>KGM Rüddingshausen</v>
      </c>
      <c r="D26" s="74" t="str">
        <f t="shared" si="1"/>
        <v>2825</v>
      </c>
      <c r="E26" s="74" t="str">
        <f t="shared" si="2"/>
        <v>900092825</v>
      </c>
      <c r="F26" s="3" t="s">
        <v>123</v>
      </c>
      <c r="G26" s="3" t="s">
        <v>146</v>
      </c>
    </row>
    <row r="27" spans="1:7" x14ac:dyDescent="0.2">
      <c r="A27" s="1">
        <v>2826</v>
      </c>
      <c r="B27" s="2" t="s">
        <v>124</v>
      </c>
      <c r="C27" s="2" t="str">
        <f t="shared" si="0"/>
        <v>KGM Sellnrod</v>
      </c>
      <c r="D27" s="74" t="str">
        <f t="shared" si="1"/>
        <v>2826</v>
      </c>
      <c r="E27" s="74" t="str">
        <f t="shared" si="2"/>
        <v>900092826</v>
      </c>
      <c r="F27" s="3" t="s">
        <v>125</v>
      </c>
      <c r="G27" s="3" t="s">
        <v>146</v>
      </c>
    </row>
    <row r="28" spans="1:7" x14ac:dyDescent="0.2">
      <c r="A28" s="1">
        <v>2827</v>
      </c>
      <c r="B28" s="2" t="s">
        <v>126</v>
      </c>
      <c r="C28" s="2" t="str">
        <f t="shared" si="0"/>
        <v>KGM Stangenrod-Lehnheim</v>
      </c>
      <c r="D28" s="74" t="str">
        <f t="shared" si="1"/>
        <v>2827</v>
      </c>
      <c r="E28" s="74" t="str">
        <f t="shared" si="2"/>
        <v>900092827</v>
      </c>
      <c r="F28" s="3" t="s">
        <v>127</v>
      </c>
      <c r="G28" s="3" t="s">
        <v>146</v>
      </c>
    </row>
    <row r="29" spans="1:7" x14ac:dyDescent="0.2">
      <c r="A29" s="1">
        <v>2828</v>
      </c>
      <c r="B29" s="2" t="s">
        <v>128</v>
      </c>
      <c r="C29" s="2" t="str">
        <f t="shared" si="0"/>
        <v>KGM Weickartshain</v>
      </c>
      <c r="D29" s="74" t="str">
        <f t="shared" si="1"/>
        <v>2828</v>
      </c>
      <c r="E29" s="74" t="str">
        <f t="shared" si="2"/>
        <v>900092828</v>
      </c>
      <c r="F29" s="3" t="s">
        <v>129</v>
      </c>
      <c r="G29" s="3" t="s">
        <v>146</v>
      </c>
    </row>
    <row r="30" spans="1:7" x14ac:dyDescent="0.2">
      <c r="A30" s="1">
        <v>2829</v>
      </c>
      <c r="B30" s="2" t="s">
        <v>130</v>
      </c>
      <c r="C30" s="2" t="str">
        <f t="shared" si="0"/>
        <v>KGM Weitershain</v>
      </c>
      <c r="D30" s="74" t="str">
        <f t="shared" si="1"/>
        <v>2829</v>
      </c>
      <c r="E30" s="74" t="str">
        <f t="shared" si="2"/>
        <v>900092829</v>
      </c>
      <c r="F30" s="3" t="s">
        <v>131</v>
      </c>
      <c r="G30" s="3" t="s">
        <v>146</v>
      </c>
    </row>
    <row r="31" spans="1:7" x14ac:dyDescent="0.2">
      <c r="A31" s="1">
        <v>2830</v>
      </c>
      <c r="B31" s="2" t="s">
        <v>132</v>
      </c>
      <c r="C31" s="2" t="str">
        <f t="shared" si="0"/>
        <v>KGM Wetterfeld</v>
      </c>
      <c r="D31" s="74" t="str">
        <f t="shared" si="1"/>
        <v>2830</v>
      </c>
      <c r="E31" s="74" t="str">
        <f t="shared" si="2"/>
        <v>900092830</v>
      </c>
      <c r="F31" s="3" t="s">
        <v>133</v>
      </c>
      <c r="G31" s="3" t="s">
        <v>146</v>
      </c>
    </row>
    <row r="32" spans="1:7" x14ac:dyDescent="0.2">
      <c r="A32" s="1">
        <v>2831</v>
      </c>
      <c r="B32" s="2" t="s">
        <v>134</v>
      </c>
      <c r="C32" s="2" t="str">
        <f t="shared" si="0"/>
        <v>KGM Wirberg</v>
      </c>
      <c r="D32" s="74" t="str">
        <f t="shared" si="1"/>
        <v>2831</v>
      </c>
      <c r="E32" s="74" t="str">
        <f t="shared" si="2"/>
        <v>900092831</v>
      </c>
      <c r="F32" s="3" t="s">
        <v>135</v>
      </c>
      <c r="G32" s="3" t="s">
        <v>146</v>
      </c>
    </row>
    <row r="33" spans="1:7" x14ac:dyDescent="0.2">
      <c r="A33" s="1">
        <v>2832</v>
      </c>
      <c r="B33" s="2" t="s">
        <v>136</v>
      </c>
      <c r="C33" s="2" t="str">
        <f t="shared" si="0"/>
        <v>KGM Ilsdorf</v>
      </c>
      <c r="D33" s="74" t="str">
        <f t="shared" si="1"/>
        <v>2832</v>
      </c>
      <c r="E33" s="74" t="str">
        <f t="shared" si="2"/>
        <v>900092832</v>
      </c>
      <c r="F33" s="3" t="s">
        <v>137</v>
      </c>
      <c r="G33" s="3" t="s">
        <v>146</v>
      </c>
    </row>
    <row r="34" spans="1:7" x14ac:dyDescent="0.2">
      <c r="A34" s="1">
        <v>2833</v>
      </c>
      <c r="B34" s="2" t="s">
        <v>138</v>
      </c>
      <c r="C34" s="2" t="str">
        <f t="shared" si="0"/>
        <v>KGM Stockhausen</v>
      </c>
      <c r="D34" s="74" t="str">
        <f t="shared" si="1"/>
        <v>2833</v>
      </c>
      <c r="E34" s="74" t="str">
        <f t="shared" si="2"/>
        <v>900092833</v>
      </c>
      <c r="F34" s="3" t="s">
        <v>139</v>
      </c>
      <c r="G34" s="3" t="s">
        <v>146</v>
      </c>
    </row>
    <row r="35" spans="1:7" x14ac:dyDescent="0.2">
      <c r="A35" s="1">
        <v>2834</v>
      </c>
      <c r="B35" s="2" t="s">
        <v>140</v>
      </c>
      <c r="C35" s="2" t="str">
        <f t="shared" si="0"/>
        <v>KGM Ruppertenrod</v>
      </c>
      <c r="D35" s="74" t="str">
        <f t="shared" si="1"/>
        <v>2834</v>
      </c>
      <c r="E35" s="74" t="str">
        <f t="shared" si="2"/>
        <v>900092834</v>
      </c>
      <c r="F35" s="3" t="s">
        <v>141</v>
      </c>
      <c r="G35" s="3" t="s">
        <v>146</v>
      </c>
    </row>
    <row r="36" spans="1:7" x14ac:dyDescent="0.2">
      <c r="A36" s="1">
        <v>2835</v>
      </c>
      <c r="B36" s="2" t="s">
        <v>142</v>
      </c>
      <c r="C36" s="2" t="str">
        <f t="shared" si="0"/>
        <v>KGM Unter-Seibertenrod</v>
      </c>
      <c r="D36" s="74" t="str">
        <f t="shared" si="1"/>
        <v>2835</v>
      </c>
      <c r="E36" s="74" t="str">
        <f t="shared" si="2"/>
        <v>900092835</v>
      </c>
      <c r="F36" s="3" t="s">
        <v>143</v>
      </c>
      <c r="G36" s="3" t="s">
        <v>146</v>
      </c>
    </row>
    <row r="37" spans="1:7" x14ac:dyDescent="0.2">
      <c r="A37" s="1">
        <v>2836</v>
      </c>
      <c r="B37" s="2" t="s">
        <v>144</v>
      </c>
      <c r="C37" s="2" t="str">
        <f t="shared" si="0"/>
        <v>KGM Gonterskirchen</v>
      </c>
      <c r="D37" s="74" t="str">
        <f t="shared" si="1"/>
        <v>2836</v>
      </c>
      <c r="E37" s="74" t="str">
        <f t="shared" si="2"/>
        <v>900092836</v>
      </c>
      <c r="F37" s="3" t="s">
        <v>145</v>
      </c>
      <c r="G37" s="3" t="s">
        <v>146</v>
      </c>
    </row>
    <row r="38" spans="1:7" x14ac:dyDescent="0.2">
      <c r="A38" s="1">
        <v>2898</v>
      </c>
      <c r="B38" s="2" t="s">
        <v>146</v>
      </c>
      <c r="C38" s="2" t="str">
        <f t="shared" si="0"/>
        <v>Dekanat Grünberg</v>
      </c>
      <c r="D38" s="74" t="str">
        <f t="shared" si="1"/>
        <v>2898</v>
      </c>
      <c r="E38" s="74" t="str">
        <f t="shared" si="2"/>
        <v>900092898</v>
      </c>
      <c r="F38" s="3" t="s">
        <v>147</v>
      </c>
      <c r="G38" s="3" t="s">
        <v>146</v>
      </c>
    </row>
    <row r="39" spans="1:7" x14ac:dyDescent="0.2">
      <c r="A39" s="1">
        <v>3202</v>
      </c>
      <c r="B39" s="2" t="s">
        <v>148</v>
      </c>
      <c r="C39" s="2" t="str">
        <f t="shared" si="0"/>
        <v>KGM Bellersheim</v>
      </c>
      <c r="D39" s="74" t="str">
        <f t="shared" si="1"/>
        <v>3202</v>
      </c>
      <c r="E39" s="74" t="str">
        <f t="shared" si="2"/>
        <v>900093202</v>
      </c>
      <c r="F39" s="3" t="s">
        <v>149</v>
      </c>
      <c r="G39" s="3" t="s">
        <v>186</v>
      </c>
    </row>
    <row r="40" spans="1:7" x14ac:dyDescent="0.2">
      <c r="A40" s="1">
        <v>3204</v>
      </c>
      <c r="B40" s="2" t="s">
        <v>150</v>
      </c>
      <c r="C40" s="2" t="str">
        <f t="shared" si="0"/>
        <v>KGM Bettenhausen</v>
      </c>
      <c r="D40" s="74" t="str">
        <f t="shared" si="1"/>
        <v>3204</v>
      </c>
      <c r="E40" s="74" t="str">
        <f t="shared" si="2"/>
        <v>900093204</v>
      </c>
      <c r="F40" s="3" t="s">
        <v>151</v>
      </c>
      <c r="G40" s="3" t="s">
        <v>186</v>
      </c>
    </row>
    <row r="41" spans="1:7" x14ac:dyDescent="0.2">
      <c r="A41" s="1">
        <v>3205</v>
      </c>
      <c r="B41" s="2" t="s">
        <v>152</v>
      </c>
      <c r="C41" s="2" t="str">
        <f t="shared" si="0"/>
        <v>KGM Birklar</v>
      </c>
      <c r="D41" s="74" t="str">
        <f t="shared" si="1"/>
        <v>3205</v>
      </c>
      <c r="E41" s="74" t="str">
        <f t="shared" si="2"/>
        <v>900093205</v>
      </c>
      <c r="F41" s="3" t="s">
        <v>153</v>
      </c>
      <c r="G41" s="3" t="s">
        <v>186</v>
      </c>
    </row>
    <row r="42" spans="1:7" x14ac:dyDescent="0.2">
      <c r="A42" s="1">
        <v>3206</v>
      </c>
      <c r="B42" s="2" t="s">
        <v>154</v>
      </c>
      <c r="C42" s="2" t="str">
        <f t="shared" si="0"/>
        <v>KGM Dorf-Güll</v>
      </c>
      <c r="D42" s="74" t="str">
        <f t="shared" si="1"/>
        <v>3206</v>
      </c>
      <c r="E42" s="74" t="str">
        <f t="shared" si="2"/>
        <v>900093206</v>
      </c>
      <c r="F42" s="3" t="s">
        <v>155</v>
      </c>
      <c r="G42" s="3" t="s">
        <v>186</v>
      </c>
    </row>
    <row r="43" spans="1:7" x14ac:dyDescent="0.2">
      <c r="A43" s="1">
        <v>3207</v>
      </c>
      <c r="B43" s="2" t="s">
        <v>156</v>
      </c>
      <c r="C43" s="2" t="str">
        <f t="shared" si="0"/>
        <v>KGM Eberstadt /Kloster Arnsbg.</v>
      </c>
      <c r="D43" s="74" t="str">
        <f t="shared" si="1"/>
        <v>3207</v>
      </c>
      <c r="E43" s="74" t="str">
        <f t="shared" si="2"/>
        <v>900093207</v>
      </c>
      <c r="F43" s="3" t="s">
        <v>157</v>
      </c>
      <c r="G43" s="3" t="s">
        <v>186</v>
      </c>
    </row>
    <row r="44" spans="1:7" x14ac:dyDescent="0.2">
      <c r="A44" s="1">
        <v>3208</v>
      </c>
      <c r="B44" s="2" t="s">
        <v>158</v>
      </c>
      <c r="C44" s="2" t="str">
        <f t="shared" si="0"/>
        <v>KGM Grüningen</v>
      </c>
      <c r="D44" s="74" t="str">
        <f t="shared" si="1"/>
        <v>3208</v>
      </c>
      <c r="E44" s="74" t="str">
        <f t="shared" si="2"/>
        <v>900093208</v>
      </c>
      <c r="F44" s="3" t="s">
        <v>159</v>
      </c>
      <c r="G44" s="3" t="s">
        <v>186</v>
      </c>
    </row>
    <row r="45" spans="1:7" x14ac:dyDescent="0.2">
      <c r="A45" s="1">
        <v>3209</v>
      </c>
      <c r="B45" s="2" t="s">
        <v>160</v>
      </c>
      <c r="C45" s="2" t="str">
        <f t="shared" si="0"/>
        <v>KGM Holzheim</v>
      </c>
      <c r="D45" s="74" t="str">
        <f t="shared" si="1"/>
        <v>3209</v>
      </c>
      <c r="E45" s="74" t="str">
        <f t="shared" si="2"/>
        <v>900093209</v>
      </c>
      <c r="F45" s="3" t="s">
        <v>161</v>
      </c>
      <c r="G45" s="3" t="s">
        <v>186</v>
      </c>
    </row>
    <row r="46" spans="1:7" x14ac:dyDescent="0.2">
      <c r="A46" s="1">
        <v>3210</v>
      </c>
      <c r="B46" s="2" t="s">
        <v>162</v>
      </c>
      <c r="C46" s="2" t="str">
        <f t="shared" si="0"/>
        <v>KGM Hungen</v>
      </c>
      <c r="D46" s="74" t="str">
        <f t="shared" si="1"/>
        <v>3210</v>
      </c>
      <c r="E46" s="74" t="str">
        <f t="shared" si="2"/>
        <v>900093210</v>
      </c>
      <c r="F46" s="3" t="s">
        <v>163</v>
      </c>
      <c r="G46" s="3" t="s">
        <v>186</v>
      </c>
    </row>
    <row r="47" spans="1:7" x14ac:dyDescent="0.2">
      <c r="A47" s="1">
        <v>3211</v>
      </c>
      <c r="B47" s="2" t="s">
        <v>164</v>
      </c>
      <c r="C47" s="2" t="str">
        <f t="shared" si="0"/>
        <v>KGM Langd</v>
      </c>
      <c r="D47" s="74" t="str">
        <f t="shared" si="1"/>
        <v>3211</v>
      </c>
      <c r="E47" s="74" t="str">
        <f t="shared" si="2"/>
        <v>900093211</v>
      </c>
      <c r="F47" s="3" t="s">
        <v>165</v>
      </c>
      <c r="G47" s="3" t="s">
        <v>186</v>
      </c>
    </row>
    <row r="48" spans="1:7" x14ac:dyDescent="0.2">
      <c r="A48" s="1">
        <v>3212</v>
      </c>
      <c r="B48" s="2" t="s">
        <v>166</v>
      </c>
      <c r="C48" s="2" t="str">
        <f t="shared" si="0"/>
        <v>KGM Langsdorf</v>
      </c>
      <c r="D48" s="74" t="str">
        <f t="shared" si="1"/>
        <v>3212</v>
      </c>
      <c r="E48" s="74" t="str">
        <f t="shared" si="2"/>
        <v>900093212</v>
      </c>
      <c r="F48" s="3" t="s">
        <v>167</v>
      </c>
      <c r="G48" s="3" t="s">
        <v>186</v>
      </c>
    </row>
    <row r="49" spans="1:7" x14ac:dyDescent="0.2">
      <c r="A49" s="1">
        <v>3213</v>
      </c>
      <c r="B49" s="2" t="s">
        <v>168</v>
      </c>
      <c r="C49" s="2" t="str">
        <f t="shared" si="0"/>
        <v>Marienstiftsgemeinde Lich</v>
      </c>
      <c r="D49" s="74" t="str">
        <f t="shared" si="1"/>
        <v>3213</v>
      </c>
      <c r="E49" s="74" t="str">
        <f t="shared" si="2"/>
        <v>900093213</v>
      </c>
      <c r="F49" s="3" t="s">
        <v>169</v>
      </c>
      <c r="G49" s="3" t="s">
        <v>186</v>
      </c>
    </row>
    <row r="50" spans="1:7" x14ac:dyDescent="0.2">
      <c r="A50" s="1">
        <v>3215</v>
      </c>
      <c r="B50" s="2" t="s">
        <v>170</v>
      </c>
      <c r="C50" s="2" t="str">
        <f t="shared" si="0"/>
        <v>KGM Muschenheim</v>
      </c>
      <c r="D50" s="74" t="str">
        <f t="shared" si="1"/>
        <v>3215</v>
      </c>
      <c r="E50" s="74" t="str">
        <f t="shared" si="2"/>
        <v>900093215</v>
      </c>
      <c r="F50" s="3" t="s">
        <v>171</v>
      </c>
      <c r="G50" s="3" t="s">
        <v>186</v>
      </c>
    </row>
    <row r="51" spans="1:7" x14ac:dyDescent="0.2">
      <c r="A51" s="1">
        <v>3216</v>
      </c>
      <c r="B51" s="2" t="s">
        <v>172</v>
      </c>
      <c r="C51" s="2" t="str">
        <f t="shared" si="0"/>
        <v>KGM Nieder-Bessingen</v>
      </c>
      <c r="D51" s="74" t="str">
        <f t="shared" si="1"/>
        <v>3216</v>
      </c>
      <c r="E51" s="74" t="str">
        <f t="shared" si="2"/>
        <v>900093216</v>
      </c>
      <c r="F51" s="3" t="s">
        <v>173</v>
      </c>
      <c r="G51" s="3" t="s">
        <v>186</v>
      </c>
    </row>
    <row r="52" spans="1:7" x14ac:dyDescent="0.2">
      <c r="A52" s="1">
        <v>3217</v>
      </c>
      <c r="B52" s="2" t="s">
        <v>174</v>
      </c>
      <c r="C52" s="2" t="str">
        <f t="shared" si="0"/>
        <v>KGM Nonnenroth</v>
      </c>
      <c r="D52" s="74" t="str">
        <f t="shared" si="1"/>
        <v>3217</v>
      </c>
      <c r="E52" s="74" t="str">
        <f t="shared" si="2"/>
        <v>900093217</v>
      </c>
      <c r="F52" s="3" t="s">
        <v>175</v>
      </c>
      <c r="G52" s="3" t="s">
        <v>186</v>
      </c>
    </row>
    <row r="53" spans="1:7" x14ac:dyDescent="0.2">
      <c r="A53" s="1">
        <v>3218</v>
      </c>
      <c r="B53" s="2" t="s">
        <v>176</v>
      </c>
      <c r="C53" s="2" t="str">
        <f t="shared" si="0"/>
        <v>KGM Obbornhofen</v>
      </c>
      <c r="D53" s="74" t="str">
        <f t="shared" si="1"/>
        <v>3218</v>
      </c>
      <c r="E53" s="74" t="str">
        <f t="shared" si="2"/>
        <v>900093218</v>
      </c>
      <c r="F53" s="3" t="s">
        <v>177</v>
      </c>
      <c r="G53" s="3" t="s">
        <v>186</v>
      </c>
    </row>
    <row r="54" spans="1:7" x14ac:dyDescent="0.2">
      <c r="A54" s="1">
        <v>3219</v>
      </c>
      <c r="B54" s="2" t="s">
        <v>178</v>
      </c>
      <c r="C54" s="2" t="str">
        <f t="shared" si="0"/>
        <v>KGM Rodheim-Horloff</v>
      </c>
      <c r="D54" s="74" t="str">
        <f t="shared" si="1"/>
        <v>3219</v>
      </c>
      <c r="E54" s="74" t="str">
        <f t="shared" si="2"/>
        <v>900093219</v>
      </c>
      <c r="F54" s="3" t="s">
        <v>179</v>
      </c>
      <c r="G54" s="3" t="s">
        <v>186</v>
      </c>
    </row>
    <row r="55" spans="1:7" x14ac:dyDescent="0.2">
      <c r="A55" s="1">
        <v>3220</v>
      </c>
      <c r="B55" s="2" t="s">
        <v>180</v>
      </c>
      <c r="C55" s="2" t="str">
        <f t="shared" si="0"/>
        <v>KGM Trais-Horloff</v>
      </c>
      <c r="D55" s="74" t="str">
        <f t="shared" si="1"/>
        <v>3220</v>
      </c>
      <c r="E55" s="74" t="str">
        <f t="shared" si="2"/>
        <v>900093220</v>
      </c>
      <c r="F55" s="3" t="s">
        <v>181</v>
      </c>
      <c r="G55" s="3" t="s">
        <v>186</v>
      </c>
    </row>
    <row r="56" spans="1:7" x14ac:dyDescent="0.2">
      <c r="A56" s="1">
        <v>3222</v>
      </c>
      <c r="B56" s="2" t="s">
        <v>182</v>
      </c>
      <c r="C56" s="2" t="str">
        <f t="shared" si="0"/>
        <v>KGM Villingen</v>
      </c>
      <c r="D56" s="74" t="str">
        <f t="shared" si="1"/>
        <v>3222</v>
      </c>
      <c r="E56" s="74" t="str">
        <f t="shared" si="2"/>
        <v>900093222</v>
      </c>
      <c r="F56" s="3" t="s">
        <v>183</v>
      </c>
      <c r="G56" s="3" t="s">
        <v>186</v>
      </c>
    </row>
    <row r="57" spans="1:7" x14ac:dyDescent="0.2">
      <c r="A57" s="1">
        <v>3224</v>
      </c>
      <c r="B57" s="2" t="s">
        <v>184</v>
      </c>
      <c r="C57" s="2" t="str">
        <f t="shared" si="0"/>
        <v>KGM Wohnbach</v>
      </c>
      <c r="D57" s="74" t="str">
        <f t="shared" si="1"/>
        <v>3224</v>
      </c>
      <c r="E57" s="74" t="str">
        <f t="shared" si="2"/>
        <v>900093224</v>
      </c>
      <c r="F57" s="3" t="s">
        <v>185</v>
      </c>
      <c r="G57" s="3" t="s">
        <v>186</v>
      </c>
    </row>
    <row r="58" spans="1:7" x14ac:dyDescent="0.2">
      <c r="A58" s="1">
        <v>3298</v>
      </c>
      <c r="B58" s="2" t="s">
        <v>186</v>
      </c>
      <c r="C58" s="2" t="str">
        <f t="shared" si="0"/>
        <v>Dekanat Hungen</v>
      </c>
      <c r="D58" s="74" t="str">
        <f t="shared" si="1"/>
        <v>3298</v>
      </c>
      <c r="E58" s="74" t="str">
        <f t="shared" si="2"/>
        <v>900093298</v>
      </c>
      <c r="F58" s="3" t="s">
        <v>187</v>
      </c>
      <c r="G58" s="3" t="s">
        <v>186</v>
      </c>
    </row>
    <row r="59" spans="1:7" x14ac:dyDescent="0.2">
      <c r="A59" s="1">
        <v>3502</v>
      </c>
      <c r="B59" s="2" t="s">
        <v>188</v>
      </c>
      <c r="C59" s="2" t="str">
        <f t="shared" si="0"/>
        <v>KGM Allendorf a. d. Lumda</v>
      </c>
      <c r="D59" s="74" t="str">
        <f t="shared" si="1"/>
        <v>3502</v>
      </c>
      <c r="E59" s="74" t="str">
        <f t="shared" si="2"/>
        <v>900093502</v>
      </c>
      <c r="F59" s="3" t="s">
        <v>189</v>
      </c>
      <c r="G59" s="3" t="s">
        <v>219</v>
      </c>
    </row>
    <row r="60" spans="1:7" x14ac:dyDescent="0.2">
      <c r="A60" s="1">
        <v>3503</v>
      </c>
      <c r="B60" s="2" t="s">
        <v>190</v>
      </c>
      <c r="C60" s="2" t="str">
        <f t="shared" si="0"/>
        <v>KGM Alten-Buseck</v>
      </c>
      <c r="D60" s="74" t="str">
        <f t="shared" si="1"/>
        <v>3503</v>
      </c>
      <c r="E60" s="74" t="str">
        <f t="shared" si="2"/>
        <v>900093503</v>
      </c>
      <c r="F60" s="3" t="s">
        <v>191</v>
      </c>
      <c r="G60" s="3" t="s">
        <v>219</v>
      </c>
    </row>
    <row r="61" spans="1:7" x14ac:dyDescent="0.2">
      <c r="A61" s="1">
        <v>3504</v>
      </c>
      <c r="B61" s="2" t="s">
        <v>192</v>
      </c>
      <c r="C61" s="2" t="str">
        <f t="shared" si="0"/>
        <v>KGM Annerod</v>
      </c>
      <c r="D61" s="74" t="str">
        <f t="shared" si="1"/>
        <v>3504</v>
      </c>
      <c r="E61" s="74" t="str">
        <f t="shared" si="2"/>
        <v>900093504</v>
      </c>
      <c r="F61" s="3" t="s">
        <v>193</v>
      </c>
      <c r="G61" s="3" t="s">
        <v>219</v>
      </c>
    </row>
    <row r="62" spans="1:7" x14ac:dyDescent="0.2">
      <c r="A62" s="1">
        <v>3505</v>
      </c>
      <c r="B62" s="2" t="s">
        <v>194</v>
      </c>
      <c r="C62" s="2" t="str">
        <f t="shared" si="0"/>
        <v>KGM Beuern</v>
      </c>
      <c r="D62" s="74" t="str">
        <f t="shared" si="1"/>
        <v>3505</v>
      </c>
      <c r="E62" s="74" t="str">
        <f t="shared" si="2"/>
        <v>900093505</v>
      </c>
      <c r="F62" s="3" t="s">
        <v>195</v>
      </c>
      <c r="G62" s="3" t="s">
        <v>219</v>
      </c>
    </row>
    <row r="63" spans="1:7" x14ac:dyDescent="0.2">
      <c r="A63" s="1">
        <v>3506</v>
      </c>
      <c r="B63" s="2" t="s">
        <v>196</v>
      </c>
      <c r="C63" s="2" t="str">
        <f t="shared" si="0"/>
        <v>KGM Burkhardsfelden</v>
      </c>
      <c r="D63" s="74" t="str">
        <f t="shared" si="1"/>
        <v>3506</v>
      </c>
      <c r="E63" s="74" t="str">
        <f t="shared" si="2"/>
        <v>900093506</v>
      </c>
      <c r="F63" s="3" t="s">
        <v>197</v>
      </c>
      <c r="G63" s="3" t="s">
        <v>219</v>
      </c>
    </row>
    <row r="64" spans="1:7" x14ac:dyDescent="0.2">
      <c r="A64" s="1">
        <v>3508</v>
      </c>
      <c r="B64" s="2" t="s">
        <v>198</v>
      </c>
      <c r="C64" s="2" t="str">
        <f t="shared" si="0"/>
        <v>KGM Großen-Buseck</v>
      </c>
      <c r="D64" s="74" t="str">
        <f t="shared" si="1"/>
        <v>3508</v>
      </c>
      <c r="E64" s="74" t="str">
        <f t="shared" si="2"/>
        <v>900093508</v>
      </c>
      <c r="F64" s="3" t="s">
        <v>199</v>
      </c>
      <c r="G64" s="3" t="s">
        <v>219</v>
      </c>
    </row>
    <row r="65" spans="1:7" x14ac:dyDescent="0.2">
      <c r="A65" s="1">
        <v>3509</v>
      </c>
      <c r="B65" s="2" t="s">
        <v>200</v>
      </c>
      <c r="C65" s="2" t="str">
        <f t="shared" si="0"/>
        <v>KGM Kirchberg</v>
      </c>
      <c r="D65" s="74" t="str">
        <f t="shared" si="1"/>
        <v>3509</v>
      </c>
      <c r="E65" s="74" t="str">
        <f t="shared" si="2"/>
        <v>900093509</v>
      </c>
      <c r="F65" s="3" t="s">
        <v>201</v>
      </c>
      <c r="G65" s="3" t="s">
        <v>219</v>
      </c>
    </row>
    <row r="66" spans="1:7" x14ac:dyDescent="0.2">
      <c r="A66" s="1">
        <v>3510</v>
      </c>
      <c r="B66" s="2" t="s">
        <v>202</v>
      </c>
      <c r="C66" s="2" t="str">
        <f t="shared" ref="C66:C129" si="3">MID(B66,5,100)</f>
        <v>KGM Lindenstruth</v>
      </c>
      <c r="D66" s="74" t="str">
        <f t="shared" ref="D66:D129" si="4">IF(LEN($A66)&lt;=4,LEFT(TEXT($A66,"0000"),4),LEFT(TEXT($A66,"000000"),4))</f>
        <v>3510</v>
      </c>
      <c r="E66" s="74" t="str">
        <f t="shared" si="2"/>
        <v>900093510</v>
      </c>
      <c r="F66" s="3" t="s">
        <v>203</v>
      </c>
      <c r="G66" s="3" t="s">
        <v>219</v>
      </c>
    </row>
    <row r="67" spans="1:7" x14ac:dyDescent="0.2">
      <c r="A67" s="1">
        <v>3511</v>
      </c>
      <c r="B67" s="2" t="s">
        <v>204</v>
      </c>
      <c r="C67" s="2" t="str">
        <f t="shared" si="3"/>
        <v>KGM Lollar</v>
      </c>
      <c r="D67" s="74" t="str">
        <f t="shared" si="4"/>
        <v>3511</v>
      </c>
      <c r="E67" s="74" t="str">
        <f t="shared" ref="E67:E130" si="5">$I$1&amp;$D67</f>
        <v>900093511</v>
      </c>
      <c r="F67" s="3" t="s">
        <v>205</v>
      </c>
      <c r="G67" s="3" t="s">
        <v>219</v>
      </c>
    </row>
    <row r="68" spans="1:7" x14ac:dyDescent="0.2">
      <c r="A68" s="1">
        <v>3512</v>
      </c>
      <c r="B68" s="2" t="s">
        <v>517</v>
      </c>
      <c r="C68" s="2" t="str">
        <f t="shared" si="3"/>
        <v>KGM Oppenrod</v>
      </c>
      <c r="D68" s="74" t="str">
        <f t="shared" si="4"/>
        <v>3512</v>
      </c>
      <c r="E68" s="74" t="str">
        <f t="shared" si="5"/>
        <v>900093512</v>
      </c>
      <c r="F68" s="3" t="s">
        <v>206</v>
      </c>
      <c r="G68" s="3" t="s">
        <v>219</v>
      </c>
    </row>
    <row r="69" spans="1:7" x14ac:dyDescent="0.2">
      <c r="A69" s="1">
        <v>3513</v>
      </c>
      <c r="B69" s="2" t="s">
        <v>207</v>
      </c>
      <c r="C69" s="2" t="str">
        <f t="shared" si="3"/>
        <v>KGM Reiskirchen</v>
      </c>
      <c r="D69" s="74" t="str">
        <f t="shared" si="4"/>
        <v>3513</v>
      </c>
      <c r="E69" s="74" t="str">
        <f t="shared" si="5"/>
        <v>900093513</v>
      </c>
      <c r="F69" s="3" t="s">
        <v>208</v>
      </c>
      <c r="G69" s="3" t="s">
        <v>219</v>
      </c>
    </row>
    <row r="70" spans="1:7" x14ac:dyDescent="0.2">
      <c r="A70" s="1">
        <v>3514</v>
      </c>
      <c r="B70" s="2" t="s">
        <v>209</v>
      </c>
      <c r="C70" s="2" t="str">
        <f t="shared" si="3"/>
        <v>KGM Rödgen</v>
      </c>
      <c r="D70" s="74" t="str">
        <f t="shared" si="4"/>
        <v>3514</v>
      </c>
      <c r="E70" s="74" t="str">
        <f t="shared" si="5"/>
        <v>900093514</v>
      </c>
      <c r="F70" s="3" t="s">
        <v>210</v>
      </c>
      <c r="G70" s="3" t="s">
        <v>219</v>
      </c>
    </row>
    <row r="71" spans="1:7" x14ac:dyDescent="0.2">
      <c r="A71" s="1">
        <v>3515</v>
      </c>
      <c r="B71" s="2" t="s">
        <v>211</v>
      </c>
      <c r="C71" s="2" t="str">
        <f t="shared" si="3"/>
        <v>KGM Treis a. d. Lumda</v>
      </c>
      <c r="D71" s="74" t="str">
        <f t="shared" si="4"/>
        <v>3515</v>
      </c>
      <c r="E71" s="74" t="str">
        <f t="shared" si="5"/>
        <v>900093515</v>
      </c>
      <c r="F71" s="3" t="s">
        <v>212</v>
      </c>
      <c r="G71" s="3" t="s">
        <v>219</v>
      </c>
    </row>
    <row r="72" spans="1:7" x14ac:dyDescent="0.2">
      <c r="A72" s="1">
        <v>3516</v>
      </c>
      <c r="B72" s="2" t="s">
        <v>213</v>
      </c>
      <c r="C72" s="2" t="str">
        <f t="shared" si="3"/>
        <v>KGM Veitsberg-Saasen</v>
      </c>
      <c r="D72" s="74" t="str">
        <f t="shared" si="4"/>
        <v>3516</v>
      </c>
      <c r="E72" s="74" t="str">
        <f t="shared" si="5"/>
        <v>900093516</v>
      </c>
      <c r="F72" s="3" t="s">
        <v>214</v>
      </c>
      <c r="G72" s="3" t="s">
        <v>219</v>
      </c>
    </row>
    <row r="73" spans="1:7" x14ac:dyDescent="0.2">
      <c r="A73" s="1">
        <v>3517</v>
      </c>
      <c r="B73" s="2" t="s">
        <v>215</v>
      </c>
      <c r="C73" s="2" t="str">
        <f t="shared" si="3"/>
        <v>KGM Winnerod-Bersrod</v>
      </c>
      <c r="D73" s="74" t="str">
        <f t="shared" si="4"/>
        <v>3517</v>
      </c>
      <c r="E73" s="74" t="str">
        <f t="shared" si="5"/>
        <v>900093517</v>
      </c>
      <c r="F73" s="3" t="s">
        <v>216</v>
      </c>
      <c r="G73" s="3" t="s">
        <v>219</v>
      </c>
    </row>
    <row r="74" spans="1:7" x14ac:dyDescent="0.2">
      <c r="A74" s="1">
        <v>3518</v>
      </c>
      <c r="B74" s="2" t="s">
        <v>217</v>
      </c>
      <c r="C74" s="2" t="str">
        <f t="shared" si="3"/>
        <v>KGM Ruttershausen</v>
      </c>
      <c r="D74" s="74" t="str">
        <f t="shared" si="4"/>
        <v>3518</v>
      </c>
      <c r="E74" s="74" t="str">
        <f t="shared" si="5"/>
        <v>900093518</v>
      </c>
      <c r="F74" s="3" t="s">
        <v>218</v>
      </c>
      <c r="G74" s="3" t="s">
        <v>219</v>
      </c>
    </row>
    <row r="75" spans="1:7" x14ac:dyDescent="0.2">
      <c r="A75" s="1">
        <v>3598</v>
      </c>
      <c r="B75" s="2" t="s">
        <v>219</v>
      </c>
      <c r="C75" s="2" t="str">
        <f t="shared" si="3"/>
        <v>Dekanat Kirchberg</v>
      </c>
      <c r="D75" s="74" t="str">
        <f t="shared" si="4"/>
        <v>3598</v>
      </c>
      <c r="E75" s="74" t="str">
        <f t="shared" si="5"/>
        <v>900093598</v>
      </c>
      <c r="F75" s="3" t="s">
        <v>220</v>
      </c>
      <c r="G75" s="3" t="s">
        <v>219</v>
      </c>
    </row>
    <row r="76" spans="1:7" x14ac:dyDescent="0.2">
      <c r="A76" s="1">
        <v>6202</v>
      </c>
      <c r="B76" s="2" t="s">
        <v>221</v>
      </c>
      <c r="C76" s="2" t="str">
        <f t="shared" si="3"/>
        <v>KGM Allmenrod</v>
      </c>
      <c r="D76" s="74" t="str">
        <f t="shared" si="4"/>
        <v>6202</v>
      </c>
      <c r="E76" s="74" t="str">
        <f t="shared" si="5"/>
        <v>900096202</v>
      </c>
      <c r="F76" s="3" t="s">
        <v>222</v>
      </c>
      <c r="G76" s="3" t="s">
        <v>291</v>
      </c>
    </row>
    <row r="77" spans="1:7" x14ac:dyDescent="0.2">
      <c r="A77" s="1">
        <v>6203</v>
      </c>
      <c r="B77" s="2" t="s">
        <v>223</v>
      </c>
      <c r="C77" s="2" t="str">
        <f t="shared" si="3"/>
        <v>KGM Altenschlirf</v>
      </c>
      <c r="D77" s="74" t="str">
        <f t="shared" si="4"/>
        <v>6203</v>
      </c>
      <c r="E77" s="74" t="str">
        <f t="shared" si="5"/>
        <v>900096203</v>
      </c>
      <c r="F77" s="3" t="s">
        <v>224</v>
      </c>
      <c r="G77" s="3" t="s">
        <v>291</v>
      </c>
    </row>
    <row r="78" spans="1:7" x14ac:dyDescent="0.2">
      <c r="A78" s="1">
        <v>6204</v>
      </c>
      <c r="B78" s="2" t="s">
        <v>225</v>
      </c>
      <c r="C78" s="2" t="str">
        <f t="shared" si="3"/>
        <v>KGM Angersbach</v>
      </c>
      <c r="D78" s="74" t="str">
        <f t="shared" si="4"/>
        <v>6204</v>
      </c>
      <c r="E78" s="74" t="str">
        <f t="shared" si="5"/>
        <v>900096204</v>
      </c>
      <c r="F78" s="3" t="s">
        <v>226</v>
      </c>
      <c r="G78" s="3" t="s">
        <v>291</v>
      </c>
    </row>
    <row r="79" spans="1:7" x14ac:dyDescent="0.2">
      <c r="A79" s="1">
        <v>6205</v>
      </c>
      <c r="B79" s="2" t="s">
        <v>227</v>
      </c>
      <c r="C79" s="2" t="str">
        <f t="shared" si="3"/>
        <v>KGM Blitzenrod</v>
      </c>
      <c r="D79" s="74" t="str">
        <f t="shared" si="4"/>
        <v>6205</v>
      </c>
      <c r="E79" s="74" t="str">
        <f t="shared" si="5"/>
        <v>900096205</v>
      </c>
      <c r="F79" s="3" t="s">
        <v>228</v>
      </c>
      <c r="G79" s="3" t="s">
        <v>291</v>
      </c>
    </row>
    <row r="80" spans="1:7" x14ac:dyDescent="0.2">
      <c r="A80" s="1">
        <v>6206</v>
      </c>
      <c r="B80" s="2" t="s">
        <v>229</v>
      </c>
      <c r="C80" s="2" t="str">
        <f t="shared" si="3"/>
        <v>KGM Crainfeld</v>
      </c>
      <c r="D80" s="74" t="str">
        <f t="shared" si="4"/>
        <v>6206</v>
      </c>
      <c r="E80" s="74" t="str">
        <f t="shared" si="5"/>
        <v>900096206</v>
      </c>
      <c r="F80" s="3" t="s">
        <v>230</v>
      </c>
      <c r="G80" s="3" t="s">
        <v>291</v>
      </c>
    </row>
    <row r="81" spans="1:7" x14ac:dyDescent="0.2">
      <c r="A81" s="1">
        <v>6207</v>
      </c>
      <c r="B81" s="2" t="s">
        <v>231</v>
      </c>
      <c r="C81" s="2" t="str">
        <f t="shared" si="3"/>
        <v>KGM Dirlammen</v>
      </c>
      <c r="D81" s="74" t="str">
        <f t="shared" si="4"/>
        <v>6207</v>
      </c>
      <c r="E81" s="74" t="str">
        <f t="shared" si="5"/>
        <v>900096207</v>
      </c>
      <c r="F81" s="3" t="s">
        <v>232</v>
      </c>
      <c r="G81" s="3" t="s">
        <v>291</v>
      </c>
    </row>
    <row r="82" spans="1:7" x14ac:dyDescent="0.2">
      <c r="A82" s="1">
        <v>6208</v>
      </c>
      <c r="B82" s="2" t="s">
        <v>233</v>
      </c>
      <c r="C82" s="2" t="str">
        <f t="shared" si="3"/>
        <v>KGM Engelrod</v>
      </c>
      <c r="D82" s="74" t="str">
        <f t="shared" si="4"/>
        <v>6208</v>
      </c>
      <c r="E82" s="74" t="str">
        <f t="shared" si="5"/>
        <v>900096208</v>
      </c>
      <c r="F82" s="3" t="s">
        <v>234</v>
      </c>
      <c r="G82" s="3" t="s">
        <v>291</v>
      </c>
    </row>
    <row r="83" spans="1:7" x14ac:dyDescent="0.2">
      <c r="A83" s="1">
        <v>6209</v>
      </c>
      <c r="B83" s="2" t="s">
        <v>235</v>
      </c>
      <c r="C83" s="2" t="str">
        <f t="shared" si="3"/>
        <v>KGM Fraurombach</v>
      </c>
      <c r="D83" s="74" t="str">
        <f t="shared" si="4"/>
        <v>6209</v>
      </c>
      <c r="E83" s="74" t="str">
        <f t="shared" si="5"/>
        <v>900096209</v>
      </c>
      <c r="F83" s="3" t="s">
        <v>236</v>
      </c>
      <c r="G83" s="3" t="s">
        <v>291</v>
      </c>
    </row>
    <row r="84" spans="1:7" x14ac:dyDescent="0.2">
      <c r="A84" s="1">
        <v>6210</v>
      </c>
      <c r="B84" s="2" t="s">
        <v>237</v>
      </c>
      <c r="C84" s="2" t="str">
        <f t="shared" si="3"/>
        <v>KGM Freiensteinau</v>
      </c>
      <c r="D84" s="74" t="str">
        <f t="shared" si="4"/>
        <v>6210</v>
      </c>
      <c r="E84" s="74" t="str">
        <f t="shared" si="5"/>
        <v>900096210</v>
      </c>
      <c r="F84" s="3" t="s">
        <v>238</v>
      </c>
      <c r="G84" s="3" t="s">
        <v>291</v>
      </c>
    </row>
    <row r="85" spans="1:7" x14ac:dyDescent="0.2">
      <c r="A85" s="1">
        <v>6211</v>
      </c>
      <c r="B85" s="2" t="s">
        <v>239</v>
      </c>
      <c r="C85" s="2" t="str">
        <f t="shared" si="3"/>
        <v>KGM Frischborn</v>
      </c>
      <c r="D85" s="74" t="str">
        <f t="shared" si="4"/>
        <v>6211</v>
      </c>
      <c r="E85" s="74" t="str">
        <f t="shared" si="5"/>
        <v>900096211</v>
      </c>
      <c r="F85" s="3" t="s">
        <v>240</v>
      </c>
      <c r="G85" s="3" t="s">
        <v>291</v>
      </c>
    </row>
    <row r="86" spans="1:7" x14ac:dyDescent="0.2">
      <c r="A86" s="1">
        <v>6213</v>
      </c>
      <c r="B86" s="2" t="s">
        <v>241</v>
      </c>
      <c r="C86" s="2" t="str">
        <f t="shared" si="3"/>
        <v>KGM Hartershausen</v>
      </c>
      <c r="D86" s="74" t="str">
        <f t="shared" si="4"/>
        <v>6213</v>
      </c>
      <c r="E86" s="74" t="str">
        <f t="shared" si="5"/>
        <v>900096213</v>
      </c>
      <c r="F86" s="3" t="s">
        <v>242</v>
      </c>
      <c r="G86" s="3" t="s">
        <v>291</v>
      </c>
    </row>
    <row r="87" spans="1:7" x14ac:dyDescent="0.2">
      <c r="A87" s="1">
        <v>6214</v>
      </c>
      <c r="B87" s="2" t="s">
        <v>243</v>
      </c>
      <c r="C87" s="2" t="str">
        <f t="shared" si="3"/>
        <v>KGM Heblos</v>
      </c>
      <c r="D87" s="74" t="str">
        <f t="shared" si="4"/>
        <v>6214</v>
      </c>
      <c r="E87" s="74" t="str">
        <f t="shared" si="5"/>
        <v>900096214</v>
      </c>
      <c r="F87" s="3" t="s">
        <v>244</v>
      </c>
      <c r="G87" s="3" t="s">
        <v>291</v>
      </c>
    </row>
    <row r="88" spans="1:7" x14ac:dyDescent="0.2">
      <c r="A88" s="1">
        <v>6216</v>
      </c>
      <c r="B88" s="2" t="s">
        <v>245</v>
      </c>
      <c r="C88" s="2" t="str">
        <f t="shared" si="3"/>
        <v>KGM Herbstein</v>
      </c>
      <c r="D88" s="74" t="str">
        <f t="shared" si="4"/>
        <v>6216</v>
      </c>
      <c r="E88" s="74" t="str">
        <f t="shared" si="5"/>
        <v>900096216</v>
      </c>
      <c r="F88" s="3" t="s">
        <v>246</v>
      </c>
      <c r="G88" s="3" t="s">
        <v>291</v>
      </c>
    </row>
    <row r="89" spans="1:7" x14ac:dyDescent="0.2">
      <c r="A89" s="1">
        <v>6217</v>
      </c>
      <c r="B89" s="2" t="s">
        <v>247</v>
      </c>
      <c r="C89" s="2" t="str">
        <f t="shared" si="3"/>
        <v>KGM Herchenhain</v>
      </c>
      <c r="D89" s="74" t="str">
        <f t="shared" si="4"/>
        <v>6217</v>
      </c>
      <c r="E89" s="74" t="str">
        <f t="shared" si="5"/>
        <v>900096217</v>
      </c>
      <c r="F89" s="3" t="s">
        <v>248</v>
      </c>
      <c r="G89" s="3" t="s">
        <v>291</v>
      </c>
    </row>
    <row r="90" spans="1:7" x14ac:dyDescent="0.2">
      <c r="A90" s="1">
        <v>6218</v>
      </c>
      <c r="B90" s="2" t="s">
        <v>249</v>
      </c>
      <c r="C90" s="2" t="str">
        <f t="shared" si="3"/>
        <v>KGM Hopfmannsfeld</v>
      </c>
      <c r="D90" s="74" t="str">
        <f t="shared" si="4"/>
        <v>6218</v>
      </c>
      <c r="E90" s="74" t="str">
        <f t="shared" si="5"/>
        <v>900096218</v>
      </c>
      <c r="F90" s="3" t="s">
        <v>250</v>
      </c>
      <c r="G90" s="3" t="s">
        <v>291</v>
      </c>
    </row>
    <row r="91" spans="1:7" x14ac:dyDescent="0.2">
      <c r="A91" s="1">
        <v>6219</v>
      </c>
      <c r="B91" s="2" t="s">
        <v>251</v>
      </c>
      <c r="C91" s="2" t="str">
        <f t="shared" si="3"/>
        <v>KGM Hutzdorf</v>
      </c>
      <c r="D91" s="74" t="str">
        <f t="shared" si="4"/>
        <v>6219</v>
      </c>
      <c r="E91" s="74" t="str">
        <f t="shared" si="5"/>
        <v>900096219</v>
      </c>
      <c r="F91" s="3" t="s">
        <v>252</v>
      </c>
      <c r="G91" s="3" t="s">
        <v>291</v>
      </c>
    </row>
    <row r="92" spans="1:7" x14ac:dyDescent="0.2">
      <c r="A92" s="1">
        <v>6220</v>
      </c>
      <c r="B92" s="2" t="s">
        <v>253</v>
      </c>
      <c r="C92" s="2" t="str">
        <f t="shared" si="3"/>
        <v>KGM Ilbeshausen</v>
      </c>
      <c r="D92" s="74" t="str">
        <f t="shared" si="4"/>
        <v>6220</v>
      </c>
      <c r="E92" s="74" t="str">
        <f t="shared" si="5"/>
        <v>900096220</v>
      </c>
      <c r="F92" s="3" t="s">
        <v>254</v>
      </c>
      <c r="G92" s="3" t="s">
        <v>291</v>
      </c>
    </row>
    <row r="93" spans="1:7" x14ac:dyDescent="0.2">
      <c r="A93" s="1">
        <v>6221</v>
      </c>
      <c r="B93" s="2" t="s">
        <v>255</v>
      </c>
      <c r="C93" s="2" t="str">
        <f t="shared" si="3"/>
        <v>KGM Kreutzersgrund</v>
      </c>
      <c r="D93" s="74" t="str">
        <f t="shared" si="4"/>
        <v>6221</v>
      </c>
      <c r="E93" s="74" t="str">
        <f t="shared" si="5"/>
        <v>900096221</v>
      </c>
      <c r="F93" s="3" t="s">
        <v>256</v>
      </c>
      <c r="G93" s="3" t="s">
        <v>291</v>
      </c>
    </row>
    <row r="94" spans="1:7" x14ac:dyDescent="0.2">
      <c r="A94" s="1">
        <v>6222</v>
      </c>
      <c r="B94" s="2" t="s">
        <v>257</v>
      </c>
      <c r="C94" s="2" t="str">
        <f t="shared" si="3"/>
        <v>KGM Landenhausen</v>
      </c>
      <c r="D94" s="74" t="str">
        <f t="shared" si="4"/>
        <v>6222</v>
      </c>
      <c r="E94" s="74" t="str">
        <f t="shared" si="5"/>
        <v>900096222</v>
      </c>
      <c r="F94" s="3" t="s">
        <v>258</v>
      </c>
      <c r="G94" s="3" t="s">
        <v>291</v>
      </c>
    </row>
    <row r="95" spans="1:7" x14ac:dyDescent="0.2">
      <c r="A95" s="1">
        <v>6223</v>
      </c>
      <c r="B95" s="2" t="s">
        <v>259</v>
      </c>
      <c r="C95" s="2" t="str">
        <f t="shared" si="3"/>
        <v>KGM Lanzenhain</v>
      </c>
      <c r="D95" s="74" t="str">
        <f t="shared" si="4"/>
        <v>6223</v>
      </c>
      <c r="E95" s="74" t="str">
        <f t="shared" si="5"/>
        <v>900096223</v>
      </c>
      <c r="F95" s="3" t="s">
        <v>260</v>
      </c>
      <c r="G95" s="3" t="s">
        <v>291</v>
      </c>
    </row>
    <row r="96" spans="1:7" x14ac:dyDescent="0.2">
      <c r="A96" s="1">
        <v>6224</v>
      </c>
      <c r="B96" s="2" t="s">
        <v>261</v>
      </c>
      <c r="C96" s="2" t="str">
        <f t="shared" si="3"/>
        <v>KGM Lauterbach</v>
      </c>
      <c r="D96" s="74" t="str">
        <f t="shared" si="4"/>
        <v>6224</v>
      </c>
      <c r="E96" s="74" t="str">
        <f t="shared" si="5"/>
        <v>900096224</v>
      </c>
      <c r="F96" s="3" t="s">
        <v>262</v>
      </c>
      <c r="G96" s="3" t="s">
        <v>291</v>
      </c>
    </row>
    <row r="97" spans="1:7" x14ac:dyDescent="0.2">
      <c r="A97" s="1">
        <v>6225</v>
      </c>
      <c r="B97" s="2" t="s">
        <v>263</v>
      </c>
      <c r="C97" s="2" t="str">
        <f t="shared" si="3"/>
        <v>KGM Maar</v>
      </c>
      <c r="D97" s="74" t="str">
        <f t="shared" si="4"/>
        <v>6225</v>
      </c>
      <c r="E97" s="74" t="str">
        <f t="shared" si="5"/>
        <v>900096225</v>
      </c>
      <c r="F97" s="3" t="s">
        <v>264</v>
      </c>
      <c r="G97" s="3" t="s">
        <v>291</v>
      </c>
    </row>
    <row r="98" spans="1:7" x14ac:dyDescent="0.2">
      <c r="A98" s="1">
        <v>6226</v>
      </c>
      <c r="B98" s="2" t="s">
        <v>265</v>
      </c>
      <c r="C98" s="2" t="str">
        <f t="shared" si="3"/>
        <v>KGM Meiches</v>
      </c>
      <c r="D98" s="74" t="str">
        <f t="shared" si="4"/>
        <v>6226</v>
      </c>
      <c r="E98" s="74" t="str">
        <f t="shared" si="5"/>
        <v>900096226</v>
      </c>
      <c r="F98" s="3" t="s">
        <v>266</v>
      </c>
      <c r="G98" s="3" t="s">
        <v>291</v>
      </c>
    </row>
    <row r="99" spans="1:7" x14ac:dyDescent="0.2">
      <c r="A99" s="1">
        <v>6227</v>
      </c>
      <c r="B99" s="2" t="s">
        <v>267</v>
      </c>
      <c r="C99" s="2" t="str">
        <f t="shared" si="3"/>
        <v>KGM Nieder-Moos</v>
      </c>
      <c r="D99" s="74" t="str">
        <f t="shared" si="4"/>
        <v>6227</v>
      </c>
      <c r="E99" s="74" t="str">
        <f t="shared" si="5"/>
        <v>900096227</v>
      </c>
      <c r="F99" s="3" t="s">
        <v>268</v>
      </c>
      <c r="G99" s="3" t="s">
        <v>291</v>
      </c>
    </row>
    <row r="100" spans="1:7" x14ac:dyDescent="0.2">
      <c r="A100" s="1">
        <v>6228</v>
      </c>
      <c r="B100" s="2" t="s">
        <v>269</v>
      </c>
      <c r="C100" s="2" t="str">
        <f t="shared" si="3"/>
        <v>KGM Ober-Wegfurth</v>
      </c>
      <c r="D100" s="74" t="str">
        <f t="shared" si="4"/>
        <v>6228</v>
      </c>
      <c r="E100" s="74" t="str">
        <f t="shared" si="5"/>
        <v>900096228</v>
      </c>
      <c r="F100" s="3" t="s">
        <v>270</v>
      </c>
      <c r="G100" s="3" t="s">
        <v>291</v>
      </c>
    </row>
    <row r="101" spans="1:7" x14ac:dyDescent="0.2">
      <c r="A101" s="1">
        <v>6229</v>
      </c>
      <c r="B101" s="2" t="s">
        <v>271</v>
      </c>
      <c r="C101" s="2" t="str">
        <f t="shared" si="3"/>
        <v>KGM Queck</v>
      </c>
      <c r="D101" s="74" t="str">
        <f t="shared" si="4"/>
        <v>6229</v>
      </c>
      <c r="E101" s="74" t="str">
        <f t="shared" si="5"/>
        <v>900096229</v>
      </c>
      <c r="F101" s="3" t="s">
        <v>272</v>
      </c>
      <c r="G101" s="3" t="s">
        <v>291</v>
      </c>
    </row>
    <row r="102" spans="1:7" x14ac:dyDescent="0.2">
      <c r="A102" s="1">
        <v>6230</v>
      </c>
      <c r="B102" s="2" t="s">
        <v>68</v>
      </c>
      <c r="C102" s="2" t="str">
        <f t="shared" si="3"/>
        <v>KGM Rimbach</v>
      </c>
      <c r="D102" s="74" t="str">
        <f t="shared" si="4"/>
        <v>6230</v>
      </c>
      <c r="E102" s="74" t="str">
        <f t="shared" si="5"/>
        <v>900096230</v>
      </c>
      <c r="F102" s="3" t="s">
        <v>273</v>
      </c>
      <c r="G102" s="3" t="s">
        <v>291</v>
      </c>
    </row>
    <row r="103" spans="1:7" x14ac:dyDescent="0.2">
      <c r="A103" s="1">
        <v>6231</v>
      </c>
      <c r="B103" s="2" t="s">
        <v>274</v>
      </c>
      <c r="C103" s="2" t="str">
        <f t="shared" si="3"/>
        <v>KGM Rixfeld</v>
      </c>
      <c r="D103" s="74" t="str">
        <f t="shared" si="4"/>
        <v>6231</v>
      </c>
      <c r="E103" s="74" t="str">
        <f t="shared" si="5"/>
        <v>900096231</v>
      </c>
      <c r="F103" s="3" t="s">
        <v>275</v>
      </c>
      <c r="G103" s="3" t="s">
        <v>291</v>
      </c>
    </row>
    <row r="104" spans="1:7" x14ac:dyDescent="0.2">
      <c r="A104" s="1">
        <v>6232</v>
      </c>
      <c r="B104" s="2" t="s">
        <v>276</v>
      </c>
      <c r="C104" s="2" t="str">
        <f t="shared" si="3"/>
        <v>KGM Rudlos</v>
      </c>
      <c r="D104" s="74" t="str">
        <f t="shared" si="4"/>
        <v>6232</v>
      </c>
      <c r="E104" s="74" t="str">
        <f t="shared" si="5"/>
        <v>900096232</v>
      </c>
      <c r="F104" s="3" t="s">
        <v>277</v>
      </c>
      <c r="G104" s="3" t="s">
        <v>291</v>
      </c>
    </row>
    <row r="105" spans="1:7" x14ac:dyDescent="0.2">
      <c r="A105" s="1">
        <v>6233</v>
      </c>
      <c r="B105" s="2" t="s">
        <v>278</v>
      </c>
      <c r="C105" s="2" t="str">
        <f t="shared" si="3"/>
        <v>KGM Sandlofs</v>
      </c>
      <c r="D105" s="74" t="str">
        <f t="shared" si="4"/>
        <v>6233</v>
      </c>
      <c r="E105" s="74" t="str">
        <f t="shared" si="5"/>
        <v>900096233</v>
      </c>
      <c r="F105" s="3" t="s">
        <v>279</v>
      </c>
      <c r="G105" s="3" t="s">
        <v>291</v>
      </c>
    </row>
    <row r="106" spans="1:7" x14ac:dyDescent="0.2">
      <c r="A106" s="1">
        <v>6234</v>
      </c>
      <c r="B106" s="2" t="s">
        <v>280</v>
      </c>
      <c r="C106" s="2" t="str">
        <f t="shared" si="3"/>
        <v>KGM Schlechtenwegen</v>
      </c>
      <c r="D106" s="74" t="str">
        <f t="shared" si="4"/>
        <v>6234</v>
      </c>
      <c r="E106" s="74" t="str">
        <f t="shared" si="5"/>
        <v>900096234</v>
      </c>
      <c r="F106" s="3" t="s">
        <v>281</v>
      </c>
      <c r="G106" s="3" t="s">
        <v>291</v>
      </c>
    </row>
    <row r="107" spans="1:7" x14ac:dyDescent="0.2">
      <c r="A107" s="1">
        <v>6235</v>
      </c>
      <c r="B107" s="2" t="s">
        <v>282</v>
      </c>
      <c r="C107" s="2" t="str">
        <f t="shared" si="3"/>
        <v>KGM Schlitz</v>
      </c>
      <c r="D107" s="74" t="str">
        <f t="shared" si="4"/>
        <v>6235</v>
      </c>
      <c r="E107" s="74" t="str">
        <f t="shared" si="5"/>
        <v>900096235</v>
      </c>
      <c r="F107" s="3" t="s">
        <v>283</v>
      </c>
      <c r="G107" s="3" t="s">
        <v>291</v>
      </c>
    </row>
    <row r="108" spans="1:7" x14ac:dyDescent="0.2">
      <c r="A108" s="1">
        <v>6236</v>
      </c>
      <c r="B108" s="2" t="s">
        <v>138</v>
      </c>
      <c r="C108" s="2" t="str">
        <f t="shared" si="3"/>
        <v>KGM Stockhausen</v>
      </c>
      <c r="D108" s="74" t="str">
        <f t="shared" si="4"/>
        <v>6236</v>
      </c>
      <c r="E108" s="74" t="str">
        <f t="shared" si="5"/>
        <v>900096236</v>
      </c>
      <c r="F108" s="3" t="s">
        <v>284</v>
      </c>
      <c r="G108" s="3" t="s">
        <v>291</v>
      </c>
    </row>
    <row r="109" spans="1:7" x14ac:dyDescent="0.2">
      <c r="A109" s="1">
        <v>6237</v>
      </c>
      <c r="B109" s="2" t="s">
        <v>285</v>
      </c>
      <c r="C109" s="2" t="str">
        <f t="shared" si="3"/>
        <v>KGM Wallenrod</v>
      </c>
      <c r="D109" s="74" t="str">
        <f t="shared" si="4"/>
        <v>6237</v>
      </c>
      <c r="E109" s="74" t="str">
        <f t="shared" si="5"/>
        <v>900096237</v>
      </c>
      <c r="F109" s="3" t="s">
        <v>286</v>
      </c>
      <c r="G109" s="3" t="s">
        <v>291</v>
      </c>
    </row>
    <row r="110" spans="1:7" x14ac:dyDescent="0.2">
      <c r="A110" s="1">
        <v>6238</v>
      </c>
      <c r="B110" s="2" t="s">
        <v>287</v>
      </c>
      <c r="C110" s="2" t="str">
        <f t="shared" si="3"/>
        <v>KGM Wernges</v>
      </c>
      <c r="D110" s="74" t="str">
        <f t="shared" si="4"/>
        <v>6238</v>
      </c>
      <c r="E110" s="74" t="str">
        <f t="shared" si="5"/>
        <v>900096238</v>
      </c>
      <c r="F110" s="3" t="s">
        <v>288</v>
      </c>
      <c r="G110" s="3" t="s">
        <v>291</v>
      </c>
    </row>
    <row r="111" spans="1:7" x14ac:dyDescent="0.2">
      <c r="A111" s="1">
        <v>6239</v>
      </c>
      <c r="B111" s="2" t="s">
        <v>289</v>
      </c>
      <c r="C111" s="2" t="str">
        <f t="shared" si="3"/>
        <v>KGM Willofs</v>
      </c>
      <c r="D111" s="74" t="str">
        <f t="shared" si="4"/>
        <v>6239</v>
      </c>
      <c r="E111" s="74" t="str">
        <f t="shared" si="5"/>
        <v>900096239</v>
      </c>
      <c r="F111" s="3" t="s">
        <v>290</v>
      </c>
      <c r="G111" s="3" t="s">
        <v>291</v>
      </c>
    </row>
    <row r="112" spans="1:7" x14ac:dyDescent="0.2">
      <c r="A112" s="1">
        <v>6298</v>
      </c>
      <c r="B112" s="2" t="s">
        <v>291</v>
      </c>
      <c r="C112" s="2" t="str">
        <f t="shared" si="3"/>
        <v>Dekanat Vogelsberg</v>
      </c>
      <c r="D112" s="74" t="str">
        <f t="shared" si="4"/>
        <v>6298</v>
      </c>
      <c r="E112" s="74" t="str">
        <f t="shared" si="5"/>
        <v>900096298</v>
      </c>
      <c r="F112" s="3" t="s">
        <v>292</v>
      </c>
      <c r="G112" s="3" t="s">
        <v>291</v>
      </c>
    </row>
    <row r="113" spans="1:7" x14ac:dyDescent="0.2">
      <c r="A113" s="1">
        <v>6602</v>
      </c>
      <c r="B113" s="2" t="s">
        <v>293</v>
      </c>
      <c r="C113" s="2" t="str">
        <f t="shared" si="3"/>
        <v>KGM Albach</v>
      </c>
      <c r="D113" s="74" t="str">
        <f t="shared" si="4"/>
        <v>6602</v>
      </c>
      <c r="E113" s="74" t="str">
        <f t="shared" si="5"/>
        <v>900096602</v>
      </c>
      <c r="F113" s="3" t="s">
        <v>294</v>
      </c>
      <c r="G113" s="3" t="s">
        <v>356</v>
      </c>
    </row>
    <row r="114" spans="1:7" x14ac:dyDescent="0.2">
      <c r="A114" s="1">
        <v>6603</v>
      </c>
      <c r="B114" s="2" t="s">
        <v>295</v>
      </c>
      <c r="C114" s="2" t="str">
        <f t="shared" si="3"/>
        <v>KGM Großen-Linden</v>
      </c>
      <c r="D114" s="74" t="str">
        <f t="shared" si="4"/>
        <v>6603</v>
      </c>
      <c r="E114" s="74" t="str">
        <f t="shared" si="5"/>
        <v>900096603</v>
      </c>
      <c r="F114" s="3" t="s">
        <v>296</v>
      </c>
      <c r="G114" s="3" t="s">
        <v>356</v>
      </c>
    </row>
    <row r="115" spans="1:7" x14ac:dyDescent="0.2">
      <c r="A115" s="1">
        <v>6604</v>
      </c>
      <c r="B115" s="2" t="s">
        <v>297</v>
      </c>
      <c r="C115" s="2" t="str">
        <f t="shared" si="3"/>
        <v>KGM Kinzenbach</v>
      </c>
      <c r="D115" s="74" t="str">
        <f t="shared" si="4"/>
        <v>6604</v>
      </c>
      <c r="E115" s="74" t="str">
        <f t="shared" si="5"/>
        <v>900096604</v>
      </c>
      <c r="F115" s="3" t="s">
        <v>298</v>
      </c>
      <c r="G115" s="3" t="s">
        <v>356</v>
      </c>
    </row>
    <row r="116" spans="1:7" x14ac:dyDescent="0.2">
      <c r="A116" s="1">
        <v>6605</v>
      </c>
      <c r="B116" s="2" t="s">
        <v>299</v>
      </c>
      <c r="C116" s="2" t="str">
        <f t="shared" si="3"/>
        <v>KGM Langgöns</v>
      </c>
      <c r="D116" s="74" t="str">
        <f t="shared" si="4"/>
        <v>6605</v>
      </c>
      <c r="E116" s="74" t="str">
        <f t="shared" si="5"/>
        <v>900096605</v>
      </c>
      <c r="F116" s="3" t="s">
        <v>300</v>
      </c>
      <c r="G116" s="3" t="s">
        <v>356</v>
      </c>
    </row>
    <row r="117" spans="1:7" x14ac:dyDescent="0.2">
      <c r="A117" s="1">
        <v>6606</v>
      </c>
      <c r="B117" s="2" t="s">
        <v>301</v>
      </c>
      <c r="C117" s="2" t="str">
        <f t="shared" si="3"/>
        <v>KGM Leihgestern</v>
      </c>
      <c r="D117" s="74" t="str">
        <f t="shared" si="4"/>
        <v>6606</v>
      </c>
      <c r="E117" s="74" t="str">
        <f t="shared" si="5"/>
        <v>900096606</v>
      </c>
      <c r="F117" s="3" t="s">
        <v>302</v>
      </c>
      <c r="G117" s="3" t="s">
        <v>356</v>
      </c>
    </row>
    <row r="118" spans="1:7" x14ac:dyDescent="0.2">
      <c r="A118" s="1">
        <v>6607</v>
      </c>
      <c r="B118" s="2" t="s">
        <v>303</v>
      </c>
      <c r="C118" s="2" t="str">
        <f t="shared" si="3"/>
        <v>KGM Steinbach</v>
      </c>
      <c r="D118" s="74" t="str">
        <f t="shared" si="4"/>
        <v>6607</v>
      </c>
      <c r="E118" s="74" t="str">
        <f t="shared" si="5"/>
        <v>900096607</v>
      </c>
      <c r="F118" s="3" t="s">
        <v>304</v>
      </c>
      <c r="G118" s="3" t="s">
        <v>356</v>
      </c>
    </row>
    <row r="119" spans="1:7" x14ac:dyDescent="0.2">
      <c r="A119" s="1">
        <v>6608</v>
      </c>
      <c r="B119" s="2" t="s">
        <v>305</v>
      </c>
      <c r="C119" s="2" t="str">
        <f t="shared" si="3"/>
        <v>KGM Watzenborn-Steinberg</v>
      </c>
      <c r="D119" s="74" t="str">
        <f t="shared" si="4"/>
        <v>6608</v>
      </c>
      <c r="E119" s="74" t="str">
        <f t="shared" si="5"/>
        <v>900096608</v>
      </c>
      <c r="F119" s="3" t="s">
        <v>306</v>
      </c>
      <c r="G119" s="3" t="s">
        <v>356</v>
      </c>
    </row>
    <row r="120" spans="1:7" x14ac:dyDescent="0.2">
      <c r="A120" s="1">
        <v>6609</v>
      </c>
      <c r="B120" s="2" t="s">
        <v>307</v>
      </c>
      <c r="C120" s="2" t="str">
        <f t="shared" si="3"/>
        <v>Michaelsgemeinde Gießen-Wieseck</v>
      </c>
      <c r="D120" s="74" t="str">
        <f t="shared" si="4"/>
        <v>6609</v>
      </c>
      <c r="E120" s="74" t="str">
        <f t="shared" si="5"/>
        <v>900096609</v>
      </c>
      <c r="F120" s="3" t="s">
        <v>308</v>
      </c>
      <c r="G120" s="3" t="s">
        <v>356</v>
      </c>
    </row>
    <row r="121" spans="1:7" x14ac:dyDescent="0.2">
      <c r="A121" s="1">
        <v>6610</v>
      </c>
      <c r="B121" s="2" t="s">
        <v>309</v>
      </c>
      <c r="C121" s="2" t="str">
        <f t="shared" si="3"/>
        <v>Andreasgemeinde Gießen</v>
      </c>
      <c r="D121" s="74" t="str">
        <f t="shared" si="4"/>
        <v>6610</v>
      </c>
      <c r="E121" s="74" t="str">
        <f t="shared" si="5"/>
        <v>900096610</v>
      </c>
      <c r="F121" s="3" t="s">
        <v>310</v>
      </c>
      <c r="G121" s="3" t="s">
        <v>356</v>
      </c>
    </row>
    <row r="122" spans="1:7" x14ac:dyDescent="0.2">
      <c r="A122" s="1">
        <v>6611</v>
      </c>
      <c r="B122" s="2" t="s">
        <v>311</v>
      </c>
      <c r="C122" s="2" t="str">
        <f t="shared" si="3"/>
        <v>Johannesgemeinde Gießen</v>
      </c>
      <c r="D122" s="74" t="str">
        <f t="shared" si="4"/>
        <v>6611</v>
      </c>
      <c r="E122" s="74" t="str">
        <f t="shared" si="5"/>
        <v>900096611</v>
      </c>
      <c r="F122" s="3" t="s">
        <v>312</v>
      </c>
      <c r="G122" s="3" t="s">
        <v>356</v>
      </c>
    </row>
    <row r="123" spans="1:7" x14ac:dyDescent="0.2">
      <c r="A123" s="1">
        <v>6612</v>
      </c>
      <c r="B123" s="2" t="s">
        <v>313</v>
      </c>
      <c r="C123" s="2" t="str">
        <f t="shared" si="3"/>
        <v>KGM Allendorf/Lahn</v>
      </c>
      <c r="D123" s="74" t="str">
        <f t="shared" si="4"/>
        <v>6612</v>
      </c>
      <c r="E123" s="74" t="str">
        <f t="shared" si="5"/>
        <v>900096612</v>
      </c>
      <c r="F123" s="3" t="s">
        <v>314</v>
      </c>
      <c r="G123" s="3" t="s">
        <v>356</v>
      </c>
    </row>
    <row r="124" spans="1:7" x14ac:dyDescent="0.2">
      <c r="A124" s="1">
        <v>6613</v>
      </c>
      <c r="B124" s="2" t="s">
        <v>315</v>
      </c>
      <c r="C124" s="2" t="str">
        <f t="shared" si="3"/>
        <v>KGM Garbenteich</v>
      </c>
      <c r="D124" s="74" t="str">
        <f t="shared" si="4"/>
        <v>6613</v>
      </c>
      <c r="E124" s="74" t="str">
        <f t="shared" si="5"/>
        <v>900096613</v>
      </c>
      <c r="F124" s="3" t="s">
        <v>316</v>
      </c>
      <c r="G124" s="3" t="s">
        <v>356</v>
      </c>
    </row>
    <row r="125" spans="1:7" x14ac:dyDescent="0.2">
      <c r="A125" s="1">
        <v>6614</v>
      </c>
      <c r="B125" s="2" t="s">
        <v>317</v>
      </c>
      <c r="C125" s="2" t="str">
        <f t="shared" si="3"/>
        <v>KGM Hausen</v>
      </c>
      <c r="D125" s="74" t="str">
        <f t="shared" si="4"/>
        <v>6614</v>
      </c>
      <c r="E125" s="74" t="str">
        <f t="shared" si="5"/>
        <v>900096614</v>
      </c>
      <c r="F125" s="3" t="s">
        <v>318</v>
      </c>
      <c r="G125" s="3" t="s">
        <v>356</v>
      </c>
    </row>
    <row r="126" spans="1:7" x14ac:dyDescent="0.2">
      <c r="A126" s="1">
        <v>6615</v>
      </c>
      <c r="B126" s="2" t="s">
        <v>319</v>
      </c>
      <c r="C126" s="2" t="str">
        <f t="shared" si="3"/>
        <v>KGM Kleinlinden</v>
      </c>
      <c r="D126" s="74" t="str">
        <f t="shared" si="4"/>
        <v>6615</v>
      </c>
      <c r="E126" s="74" t="str">
        <f t="shared" si="5"/>
        <v>900096615</v>
      </c>
      <c r="F126" s="3" t="s">
        <v>320</v>
      </c>
      <c r="G126" s="3" t="s">
        <v>356</v>
      </c>
    </row>
    <row r="127" spans="1:7" x14ac:dyDescent="0.2">
      <c r="A127" s="1">
        <v>6616</v>
      </c>
      <c r="B127" s="2" t="s">
        <v>321</v>
      </c>
      <c r="C127" s="2" t="str">
        <f t="shared" si="3"/>
        <v>Lukasgemeinde Gießen</v>
      </c>
      <c r="D127" s="74" t="str">
        <f t="shared" si="4"/>
        <v>6616</v>
      </c>
      <c r="E127" s="74" t="str">
        <f t="shared" si="5"/>
        <v>900096616</v>
      </c>
      <c r="F127" s="3" t="s">
        <v>322</v>
      </c>
      <c r="G127" s="3" t="s">
        <v>356</v>
      </c>
    </row>
    <row r="128" spans="1:7" x14ac:dyDescent="0.2">
      <c r="A128" s="1">
        <v>6617</v>
      </c>
      <c r="B128" s="2" t="s">
        <v>323</v>
      </c>
      <c r="C128" s="2" t="str">
        <f t="shared" si="3"/>
        <v>Luthergemeinde Gießen</v>
      </c>
      <c r="D128" s="74" t="str">
        <f t="shared" si="4"/>
        <v>6617</v>
      </c>
      <c r="E128" s="74" t="str">
        <f t="shared" si="5"/>
        <v>900096617</v>
      </c>
      <c r="F128" s="3" t="s">
        <v>324</v>
      </c>
      <c r="G128" s="3" t="s">
        <v>356</v>
      </c>
    </row>
    <row r="129" spans="1:7" x14ac:dyDescent="0.2">
      <c r="A129" s="1">
        <v>6619</v>
      </c>
      <c r="B129" s="2" t="s">
        <v>325</v>
      </c>
      <c r="C129" s="2" t="str">
        <f t="shared" si="3"/>
        <v>Martinsgem. Heuchelheim</v>
      </c>
      <c r="D129" s="74" t="str">
        <f t="shared" si="4"/>
        <v>6619</v>
      </c>
      <c r="E129" s="74" t="str">
        <f t="shared" si="5"/>
        <v>900096619</v>
      </c>
      <c r="F129" s="3" t="s">
        <v>326</v>
      </c>
      <c r="G129" s="3" t="s">
        <v>356</v>
      </c>
    </row>
    <row r="130" spans="1:7" x14ac:dyDescent="0.2">
      <c r="A130" s="1">
        <v>6622</v>
      </c>
      <c r="B130" s="2" t="s">
        <v>327</v>
      </c>
      <c r="C130" s="2" t="str">
        <f t="shared" ref="C130:C142" si="6">MID(B130,5,100)</f>
        <v>Paulusgemeinde Gießen</v>
      </c>
      <c r="D130" s="74" t="str">
        <f t="shared" ref="D130:D193" si="7">IF(LEN($A130)&lt;=4,LEFT(TEXT($A130,"0000"),4),LEFT(TEXT($A130,"000000"),4))</f>
        <v>6622</v>
      </c>
      <c r="E130" s="74" t="str">
        <f t="shared" si="5"/>
        <v>900096622</v>
      </c>
      <c r="F130" s="3" t="s">
        <v>328</v>
      </c>
      <c r="G130" s="3" t="s">
        <v>356</v>
      </c>
    </row>
    <row r="131" spans="1:7" x14ac:dyDescent="0.2">
      <c r="A131" s="1">
        <v>6623</v>
      </c>
      <c r="B131" s="2" t="s">
        <v>329</v>
      </c>
      <c r="C131" s="2" t="str">
        <f t="shared" si="6"/>
        <v>Petrusgemeinde Gießen</v>
      </c>
      <c r="D131" s="74" t="str">
        <f t="shared" si="7"/>
        <v>6623</v>
      </c>
      <c r="E131" s="74" t="str">
        <f t="shared" ref="E131:E194" si="8">$I$1&amp;$D131</f>
        <v>900096623</v>
      </c>
      <c r="F131" s="3" t="s">
        <v>330</v>
      </c>
      <c r="G131" s="3" t="s">
        <v>356</v>
      </c>
    </row>
    <row r="132" spans="1:7" x14ac:dyDescent="0.2">
      <c r="A132" s="1">
        <v>6624</v>
      </c>
      <c r="B132" s="2" t="s">
        <v>331</v>
      </c>
      <c r="C132" s="2" t="str">
        <f t="shared" si="6"/>
        <v>Stephanusgemeinde Gießen</v>
      </c>
      <c r="D132" s="74" t="str">
        <f t="shared" si="7"/>
        <v>6624</v>
      </c>
      <c r="E132" s="74" t="str">
        <f t="shared" si="8"/>
        <v>900096624</v>
      </c>
      <c r="F132" s="3" t="s">
        <v>332</v>
      </c>
      <c r="G132" s="3" t="s">
        <v>356</v>
      </c>
    </row>
    <row r="133" spans="1:7" x14ac:dyDescent="0.2">
      <c r="A133" s="1">
        <v>6625</v>
      </c>
      <c r="B133" s="2" t="s">
        <v>333</v>
      </c>
      <c r="C133" s="2" t="str">
        <f t="shared" si="6"/>
        <v>Thomasgemeinde Gießen</v>
      </c>
      <c r="D133" s="74" t="str">
        <f t="shared" si="7"/>
        <v>6625</v>
      </c>
      <c r="E133" s="74" t="str">
        <f t="shared" si="8"/>
        <v>900096625</v>
      </c>
      <c r="F133" s="3" t="s">
        <v>334</v>
      </c>
      <c r="G133" s="3" t="s">
        <v>356</v>
      </c>
    </row>
    <row r="134" spans="1:7" x14ac:dyDescent="0.2">
      <c r="A134" s="1">
        <v>6626</v>
      </c>
      <c r="B134" s="2" t="s">
        <v>335</v>
      </c>
      <c r="C134" s="2" t="str">
        <f t="shared" si="6"/>
        <v>Wicherngemeinde Gießen</v>
      </c>
      <c r="D134" s="74" t="str">
        <f t="shared" si="7"/>
        <v>6626</v>
      </c>
      <c r="E134" s="74" t="str">
        <f t="shared" si="8"/>
        <v>900096626</v>
      </c>
      <c r="F134" s="3" t="s">
        <v>336</v>
      </c>
      <c r="G134" s="3" t="s">
        <v>356</v>
      </c>
    </row>
    <row r="135" spans="1:7" x14ac:dyDescent="0.2">
      <c r="A135" s="1">
        <v>6627</v>
      </c>
      <c r="B135" s="2" t="s">
        <v>337</v>
      </c>
      <c r="C135" s="2" t="str">
        <f t="shared" si="6"/>
        <v>Pankratiusgemeinde Gießen</v>
      </c>
      <c r="D135" s="74" t="str">
        <f t="shared" si="7"/>
        <v>6627</v>
      </c>
      <c r="E135" s="74" t="str">
        <f t="shared" si="8"/>
        <v>900096627</v>
      </c>
      <c r="F135" s="3" t="s">
        <v>338</v>
      </c>
      <c r="G135" s="3" t="s">
        <v>356</v>
      </c>
    </row>
    <row r="136" spans="1:7" x14ac:dyDescent="0.2">
      <c r="A136" s="1">
        <v>6630</v>
      </c>
      <c r="B136" s="2" t="s">
        <v>339</v>
      </c>
      <c r="C136" s="2" t="str">
        <f t="shared" si="6"/>
        <v>KGM Fellingshausen</v>
      </c>
      <c r="D136" s="74" t="str">
        <f t="shared" si="7"/>
        <v>6630</v>
      </c>
      <c r="E136" s="74" t="str">
        <f t="shared" si="8"/>
        <v>900096630</v>
      </c>
      <c r="F136" s="3" t="s">
        <v>340</v>
      </c>
      <c r="G136" s="3" t="s">
        <v>356</v>
      </c>
    </row>
    <row r="137" spans="1:7" x14ac:dyDescent="0.2">
      <c r="A137" s="1">
        <v>6631</v>
      </c>
      <c r="B137" s="2" t="s">
        <v>341</v>
      </c>
      <c r="C137" s="2" t="str">
        <f t="shared" si="6"/>
        <v>KGM Königsberg</v>
      </c>
      <c r="D137" s="74" t="str">
        <f t="shared" si="7"/>
        <v>6631</v>
      </c>
      <c r="E137" s="74" t="str">
        <f t="shared" si="8"/>
        <v>900096631</v>
      </c>
      <c r="F137" s="3" t="s">
        <v>342</v>
      </c>
      <c r="G137" s="3" t="s">
        <v>356</v>
      </c>
    </row>
    <row r="138" spans="1:7" x14ac:dyDescent="0.2">
      <c r="A138" s="1">
        <v>6632</v>
      </c>
      <c r="B138" s="2" t="s">
        <v>343</v>
      </c>
      <c r="C138" s="2" t="str">
        <f t="shared" si="6"/>
        <v>KGM Frankenbach</v>
      </c>
      <c r="D138" s="74" t="str">
        <f t="shared" si="7"/>
        <v>6632</v>
      </c>
      <c r="E138" s="74" t="str">
        <f t="shared" si="8"/>
        <v>900096632</v>
      </c>
      <c r="F138" s="3" t="s">
        <v>344</v>
      </c>
      <c r="G138" s="3" t="s">
        <v>356</v>
      </c>
    </row>
    <row r="139" spans="1:7" x14ac:dyDescent="0.2">
      <c r="A139" s="1">
        <v>6633</v>
      </c>
      <c r="B139" s="2" t="s">
        <v>345</v>
      </c>
      <c r="C139" s="2" t="str">
        <f t="shared" si="6"/>
        <v>KGM Krumbach</v>
      </c>
      <c r="D139" s="74" t="str">
        <f t="shared" si="7"/>
        <v>6633</v>
      </c>
      <c r="E139" s="74" t="str">
        <f t="shared" si="8"/>
        <v>900096633</v>
      </c>
      <c r="F139" s="3" t="s">
        <v>346</v>
      </c>
      <c r="G139" s="3" t="s">
        <v>356</v>
      </c>
    </row>
    <row r="140" spans="1:7" x14ac:dyDescent="0.2">
      <c r="A140" s="1">
        <v>6634</v>
      </c>
      <c r="B140" s="2" t="s">
        <v>347</v>
      </c>
      <c r="C140" s="2" t="str">
        <f t="shared" si="6"/>
        <v>KGM Rodheim-Vetzberg</v>
      </c>
      <c r="D140" s="74" t="str">
        <f t="shared" si="7"/>
        <v>6634</v>
      </c>
      <c r="E140" s="74" t="str">
        <f t="shared" si="8"/>
        <v>900096634</v>
      </c>
      <c r="F140" s="3" t="s">
        <v>348</v>
      </c>
      <c r="G140" s="3" t="s">
        <v>356</v>
      </c>
    </row>
    <row r="141" spans="1:7" x14ac:dyDescent="0.2">
      <c r="A141" s="1">
        <v>6635</v>
      </c>
      <c r="B141" s="2" t="s">
        <v>349</v>
      </c>
      <c r="C141" s="2" t="str">
        <f t="shared" si="6"/>
        <v>KGM Bieber</v>
      </c>
      <c r="D141" s="74" t="str">
        <f t="shared" si="7"/>
        <v>6635</v>
      </c>
      <c r="E141" s="74" t="str">
        <f t="shared" si="8"/>
        <v>900096635</v>
      </c>
      <c r="F141" s="3" t="s">
        <v>350</v>
      </c>
      <c r="G141" s="3" t="s">
        <v>356</v>
      </c>
    </row>
    <row r="142" spans="1:7" x14ac:dyDescent="0.2">
      <c r="A142" s="73">
        <v>6661</v>
      </c>
      <c r="B142" s="2" t="s">
        <v>351</v>
      </c>
      <c r="C142" s="2" t="str">
        <f t="shared" si="6"/>
        <v>Gemeindeverband Gießen</v>
      </c>
      <c r="D142" s="74" t="str">
        <f t="shared" si="7"/>
        <v>6661</v>
      </c>
      <c r="E142" s="74" t="str">
        <f t="shared" si="8"/>
        <v>900096661</v>
      </c>
      <c r="F142" s="3">
        <v>900096661</v>
      </c>
      <c r="G142" s="3" t="s">
        <v>356</v>
      </c>
    </row>
    <row r="143" spans="1:7" x14ac:dyDescent="0.2">
      <c r="A143" s="73">
        <v>6670</v>
      </c>
      <c r="B143" s="2" t="s">
        <v>352</v>
      </c>
      <c r="C143" s="2" t="str">
        <f>B143</f>
        <v>Oekum. Telefonseelsorge</v>
      </c>
      <c r="D143" s="74" t="str">
        <f t="shared" si="7"/>
        <v>6670</v>
      </c>
      <c r="E143" s="74" t="str">
        <f t="shared" si="8"/>
        <v>900096670</v>
      </c>
      <c r="F143" s="3" t="s">
        <v>353</v>
      </c>
      <c r="G143" s="3" t="s">
        <v>356</v>
      </c>
    </row>
    <row r="144" spans="1:7" x14ac:dyDescent="0.2">
      <c r="A144" s="73">
        <v>6674</v>
      </c>
      <c r="B144" s="2" t="s">
        <v>354</v>
      </c>
      <c r="C144" s="2" t="str">
        <f>B144</f>
        <v>Oberhessischer Kirchentag</v>
      </c>
      <c r="D144" s="74" t="str">
        <f t="shared" si="7"/>
        <v>6674</v>
      </c>
      <c r="E144" s="74" t="str">
        <f t="shared" si="8"/>
        <v>900096674</v>
      </c>
      <c r="F144" s="3">
        <v>900096674</v>
      </c>
      <c r="G144" s="3" t="s">
        <v>356</v>
      </c>
    </row>
    <row r="145" spans="1:7" x14ac:dyDescent="0.2">
      <c r="A145" s="73">
        <v>6677</v>
      </c>
      <c r="B145" s="2" t="s">
        <v>355</v>
      </c>
      <c r="C145" s="2" t="str">
        <f>B145</f>
        <v>Oberhessischer Austauschfonds</v>
      </c>
      <c r="D145" s="74" t="str">
        <f t="shared" si="7"/>
        <v>6677</v>
      </c>
      <c r="E145" s="74" t="str">
        <f t="shared" si="8"/>
        <v>900096677</v>
      </c>
      <c r="F145" s="3">
        <v>900096677</v>
      </c>
      <c r="G145" s="3" t="s">
        <v>356</v>
      </c>
    </row>
    <row r="146" spans="1:7" x14ac:dyDescent="0.2">
      <c r="A146" s="1">
        <v>6698</v>
      </c>
      <c r="B146" s="2" t="s">
        <v>356</v>
      </c>
      <c r="C146" s="2" t="str">
        <f t="shared" ref="C146:C191" si="9">MID(B146,5,100)</f>
        <v>Dekanat Gießen</v>
      </c>
      <c r="D146" s="74" t="str">
        <f t="shared" si="7"/>
        <v>6698</v>
      </c>
      <c r="E146" s="74" t="str">
        <f t="shared" si="8"/>
        <v>900096698</v>
      </c>
      <c r="F146" s="3" t="s">
        <v>357</v>
      </c>
      <c r="G146" s="3" t="s">
        <v>356</v>
      </c>
    </row>
    <row r="147" spans="1:7" x14ac:dyDescent="0.2">
      <c r="A147" s="1">
        <v>6702</v>
      </c>
      <c r="B147" s="2" t="s">
        <v>358</v>
      </c>
      <c r="C147" s="2" t="str">
        <f t="shared" si="9"/>
        <v>KGM Alsfeld</v>
      </c>
      <c r="D147" s="74" t="str">
        <f t="shared" si="7"/>
        <v>6702</v>
      </c>
      <c r="E147" s="74" t="str">
        <f t="shared" si="8"/>
        <v>900096702</v>
      </c>
      <c r="F147" s="3" t="s">
        <v>359</v>
      </c>
      <c r="G147" s="3" t="s">
        <v>449</v>
      </c>
    </row>
    <row r="148" spans="1:7" x14ac:dyDescent="0.2">
      <c r="A148" s="1">
        <v>6703</v>
      </c>
      <c r="B148" s="2" t="s">
        <v>360</v>
      </c>
      <c r="C148" s="2" t="str">
        <f t="shared" si="9"/>
        <v>KGM Altenburg</v>
      </c>
      <c r="D148" s="74" t="str">
        <f t="shared" si="7"/>
        <v>6703</v>
      </c>
      <c r="E148" s="74" t="str">
        <f t="shared" si="8"/>
        <v>900096703</v>
      </c>
      <c r="F148" s="3" t="s">
        <v>361</v>
      </c>
      <c r="G148" s="3" t="s">
        <v>449</v>
      </c>
    </row>
    <row r="149" spans="1:7" x14ac:dyDescent="0.2">
      <c r="A149" s="73">
        <v>6704</v>
      </c>
      <c r="B149" s="2" t="s">
        <v>362</v>
      </c>
      <c r="C149" s="2" t="str">
        <f t="shared" si="9"/>
        <v>KGM Appenrod</v>
      </c>
      <c r="D149" s="74" t="str">
        <f t="shared" si="7"/>
        <v>6704</v>
      </c>
      <c r="E149" s="74" t="str">
        <f t="shared" si="8"/>
        <v>900096704</v>
      </c>
      <c r="F149" s="3" t="s">
        <v>363</v>
      </c>
      <c r="G149" s="3" t="s">
        <v>449</v>
      </c>
    </row>
    <row r="150" spans="1:7" x14ac:dyDescent="0.2">
      <c r="A150" s="1">
        <v>6705</v>
      </c>
      <c r="B150" s="2" t="s">
        <v>364</v>
      </c>
      <c r="C150" s="2" t="str">
        <f t="shared" si="9"/>
        <v>KGM Arnshain</v>
      </c>
      <c r="D150" s="74" t="str">
        <f t="shared" si="7"/>
        <v>6705</v>
      </c>
      <c r="E150" s="74" t="str">
        <f t="shared" si="8"/>
        <v>900096705</v>
      </c>
      <c r="F150" s="3" t="s">
        <v>365</v>
      </c>
      <c r="G150" s="3" t="s">
        <v>449</v>
      </c>
    </row>
    <row r="151" spans="1:7" x14ac:dyDescent="0.2">
      <c r="A151" s="1">
        <v>6707</v>
      </c>
      <c r="B151" s="2" t="s">
        <v>366</v>
      </c>
      <c r="C151" s="2" t="str">
        <f t="shared" si="9"/>
        <v>KGM Bernsburg</v>
      </c>
      <c r="D151" s="74" t="str">
        <f t="shared" si="7"/>
        <v>6707</v>
      </c>
      <c r="E151" s="74" t="str">
        <f t="shared" si="8"/>
        <v>900096707</v>
      </c>
      <c r="F151" s="3" t="s">
        <v>367</v>
      </c>
      <c r="G151" s="3" t="s">
        <v>449</v>
      </c>
    </row>
    <row r="152" spans="1:7" x14ac:dyDescent="0.2">
      <c r="A152" s="73">
        <v>6708</v>
      </c>
      <c r="B152" s="2" t="s">
        <v>368</v>
      </c>
      <c r="C152" s="2" t="str">
        <f t="shared" si="9"/>
        <v>KGM Bernsfeld</v>
      </c>
      <c r="D152" s="74" t="str">
        <f t="shared" si="7"/>
        <v>6708</v>
      </c>
      <c r="E152" s="74" t="str">
        <f t="shared" si="8"/>
        <v>900096708</v>
      </c>
      <c r="F152" s="3" t="s">
        <v>369</v>
      </c>
      <c r="G152" s="3" t="s">
        <v>449</v>
      </c>
    </row>
    <row r="153" spans="1:7" x14ac:dyDescent="0.2">
      <c r="A153" s="1">
        <v>6709</v>
      </c>
      <c r="B153" s="2" t="s">
        <v>370</v>
      </c>
      <c r="C153" s="2" t="str">
        <f t="shared" si="9"/>
        <v>KGM Billertshausen</v>
      </c>
      <c r="D153" s="74" t="str">
        <f t="shared" si="7"/>
        <v>6709</v>
      </c>
      <c r="E153" s="74" t="str">
        <f t="shared" si="8"/>
        <v>900096709</v>
      </c>
      <c r="F153" s="3" t="s">
        <v>371</v>
      </c>
      <c r="G153" s="3" t="s">
        <v>449</v>
      </c>
    </row>
    <row r="154" spans="1:7" x14ac:dyDescent="0.2">
      <c r="A154" s="1">
        <v>6711</v>
      </c>
      <c r="B154" s="2" t="s">
        <v>372</v>
      </c>
      <c r="C154" s="2" t="str">
        <f t="shared" si="9"/>
        <v>KGM Brauerschwend</v>
      </c>
      <c r="D154" s="74" t="str">
        <f t="shared" si="7"/>
        <v>6711</v>
      </c>
      <c r="E154" s="74" t="str">
        <f t="shared" si="8"/>
        <v>900096711</v>
      </c>
      <c r="F154" s="3" t="s">
        <v>373</v>
      </c>
      <c r="G154" s="3" t="s">
        <v>449</v>
      </c>
    </row>
    <row r="155" spans="1:7" x14ac:dyDescent="0.2">
      <c r="A155" s="1">
        <v>6715</v>
      </c>
      <c r="B155" s="2" t="s">
        <v>374</v>
      </c>
      <c r="C155" s="2" t="str">
        <f t="shared" si="9"/>
        <v>KGM Deckenbach-Höingen</v>
      </c>
      <c r="D155" s="74" t="str">
        <f t="shared" si="7"/>
        <v>6715</v>
      </c>
      <c r="E155" s="74" t="str">
        <f t="shared" si="8"/>
        <v>900096715</v>
      </c>
      <c r="F155" s="3" t="s">
        <v>375</v>
      </c>
      <c r="G155" s="3" t="s">
        <v>449</v>
      </c>
    </row>
    <row r="156" spans="1:7" x14ac:dyDescent="0.2">
      <c r="A156" s="1">
        <v>6716</v>
      </c>
      <c r="B156" s="2" t="s">
        <v>376</v>
      </c>
      <c r="C156" s="2" t="str">
        <f t="shared" si="9"/>
        <v>KGM Eifa</v>
      </c>
      <c r="D156" s="74" t="str">
        <f t="shared" si="7"/>
        <v>6716</v>
      </c>
      <c r="E156" s="74" t="str">
        <f t="shared" si="8"/>
        <v>900096716</v>
      </c>
      <c r="F156" s="3" t="s">
        <v>377</v>
      </c>
      <c r="G156" s="3" t="s">
        <v>449</v>
      </c>
    </row>
    <row r="157" spans="1:7" x14ac:dyDescent="0.2">
      <c r="A157" s="1">
        <v>6717</v>
      </c>
      <c r="B157" s="2" t="s">
        <v>378</v>
      </c>
      <c r="C157" s="2" t="str">
        <f t="shared" si="9"/>
        <v>Michaelisgem.Ehringshausen</v>
      </c>
      <c r="D157" s="74" t="str">
        <f t="shared" si="7"/>
        <v>6717</v>
      </c>
      <c r="E157" s="74" t="str">
        <f t="shared" si="8"/>
        <v>900096717</v>
      </c>
      <c r="F157" s="3" t="s">
        <v>379</v>
      </c>
      <c r="G157" s="3" t="s">
        <v>449</v>
      </c>
    </row>
    <row r="158" spans="1:7" x14ac:dyDescent="0.2">
      <c r="A158" s="1">
        <v>6718</v>
      </c>
      <c r="B158" s="2" t="s">
        <v>380</v>
      </c>
      <c r="C158" s="2" t="str">
        <f t="shared" si="9"/>
        <v>KGM Elbenrod</v>
      </c>
      <c r="D158" s="74" t="str">
        <f t="shared" si="7"/>
        <v>6718</v>
      </c>
      <c r="E158" s="74" t="str">
        <f t="shared" si="8"/>
        <v>900096718</v>
      </c>
      <c r="F158" s="3" t="s">
        <v>381</v>
      </c>
      <c r="G158" s="3" t="s">
        <v>449</v>
      </c>
    </row>
    <row r="159" spans="1:7" x14ac:dyDescent="0.2">
      <c r="A159" s="1">
        <v>6720</v>
      </c>
      <c r="B159" s="2" t="s">
        <v>382</v>
      </c>
      <c r="C159" s="2" t="str">
        <f t="shared" si="9"/>
        <v>KGM Erbenhausen</v>
      </c>
      <c r="D159" s="74" t="str">
        <f t="shared" si="7"/>
        <v>6720</v>
      </c>
      <c r="E159" s="74" t="str">
        <f t="shared" si="8"/>
        <v>900096720</v>
      </c>
      <c r="F159" s="3" t="s">
        <v>383</v>
      </c>
      <c r="G159" s="3" t="s">
        <v>449</v>
      </c>
    </row>
    <row r="160" spans="1:7" x14ac:dyDescent="0.2">
      <c r="A160" s="1">
        <v>6721</v>
      </c>
      <c r="B160" s="2" t="s">
        <v>384</v>
      </c>
      <c r="C160" s="2" t="str">
        <f t="shared" si="9"/>
        <v>Martin-Luther-Gem Ermenrod</v>
      </c>
      <c r="D160" s="74" t="str">
        <f t="shared" si="7"/>
        <v>6721</v>
      </c>
      <c r="E160" s="74" t="str">
        <f t="shared" si="8"/>
        <v>900096721</v>
      </c>
      <c r="F160" s="3" t="s">
        <v>385</v>
      </c>
      <c r="G160" s="3" t="s">
        <v>449</v>
      </c>
    </row>
    <row r="161" spans="1:7" x14ac:dyDescent="0.2">
      <c r="A161" s="1">
        <v>6722</v>
      </c>
      <c r="B161" s="2" t="s">
        <v>386</v>
      </c>
      <c r="C161" s="2" t="str">
        <f t="shared" si="9"/>
        <v>KGM Eudorf</v>
      </c>
      <c r="D161" s="74" t="str">
        <f t="shared" si="7"/>
        <v>6722</v>
      </c>
      <c r="E161" s="74" t="str">
        <f t="shared" si="8"/>
        <v>900096722</v>
      </c>
      <c r="F161" s="3" t="s">
        <v>387</v>
      </c>
      <c r="G161" s="3" t="s">
        <v>449</v>
      </c>
    </row>
    <row r="162" spans="1:7" x14ac:dyDescent="0.2">
      <c r="A162" s="1">
        <v>6723</v>
      </c>
      <c r="B162" s="2" t="s">
        <v>388</v>
      </c>
      <c r="C162" s="2" t="str">
        <f t="shared" si="9"/>
        <v>KGM Grebenau</v>
      </c>
      <c r="D162" s="74" t="str">
        <f t="shared" si="7"/>
        <v>6723</v>
      </c>
      <c r="E162" s="74" t="str">
        <f t="shared" si="8"/>
        <v>900096723</v>
      </c>
      <c r="F162" s="3" t="s">
        <v>389</v>
      </c>
      <c r="G162" s="3" t="s">
        <v>449</v>
      </c>
    </row>
    <row r="163" spans="1:7" x14ac:dyDescent="0.2">
      <c r="A163" s="1">
        <v>6724</v>
      </c>
      <c r="B163" s="2" t="s">
        <v>390</v>
      </c>
      <c r="C163" s="2" t="str">
        <f t="shared" si="9"/>
        <v>KGM Groß-Felda</v>
      </c>
      <c r="D163" s="74" t="str">
        <f t="shared" si="7"/>
        <v>6724</v>
      </c>
      <c r="E163" s="74" t="str">
        <f t="shared" si="8"/>
        <v>900096724</v>
      </c>
      <c r="F163" s="3" t="s">
        <v>391</v>
      </c>
      <c r="G163" s="3" t="s">
        <v>449</v>
      </c>
    </row>
    <row r="164" spans="1:7" x14ac:dyDescent="0.2">
      <c r="A164" s="1">
        <v>6725</v>
      </c>
      <c r="B164" s="2" t="s">
        <v>392</v>
      </c>
      <c r="C164" s="2" t="str">
        <f t="shared" si="9"/>
        <v>KGM Haarhausen</v>
      </c>
      <c r="D164" s="74" t="str">
        <f t="shared" si="7"/>
        <v>6725</v>
      </c>
      <c r="E164" s="74" t="str">
        <f t="shared" si="8"/>
        <v>900096725</v>
      </c>
      <c r="F164" s="3" t="s">
        <v>393</v>
      </c>
      <c r="G164" s="3" t="s">
        <v>449</v>
      </c>
    </row>
    <row r="165" spans="1:7" x14ac:dyDescent="0.2">
      <c r="A165" s="1">
        <v>6727</v>
      </c>
      <c r="B165" s="2" t="s">
        <v>394</v>
      </c>
      <c r="C165" s="2" t="str">
        <f t="shared" si="9"/>
        <v>KGM Heidelbach</v>
      </c>
      <c r="D165" s="74" t="str">
        <f t="shared" si="7"/>
        <v>6727</v>
      </c>
      <c r="E165" s="74" t="str">
        <f t="shared" si="8"/>
        <v>900096727</v>
      </c>
      <c r="F165" s="3" t="s">
        <v>395</v>
      </c>
      <c r="G165" s="3" t="s">
        <v>449</v>
      </c>
    </row>
    <row r="166" spans="1:7" x14ac:dyDescent="0.2">
      <c r="A166" s="1">
        <v>6728</v>
      </c>
      <c r="B166" s="2" t="s">
        <v>396</v>
      </c>
      <c r="C166" s="2" t="str">
        <f t="shared" si="9"/>
        <v>KGM Helpershain</v>
      </c>
      <c r="D166" s="74" t="str">
        <f t="shared" si="7"/>
        <v>6728</v>
      </c>
      <c r="E166" s="74" t="str">
        <f t="shared" si="8"/>
        <v>900096728</v>
      </c>
      <c r="F166" s="3" t="s">
        <v>397</v>
      </c>
      <c r="G166" s="3" t="s">
        <v>449</v>
      </c>
    </row>
    <row r="167" spans="1:7" x14ac:dyDescent="0.2">
      <c r="A167" s="1">
        <v>6729</v>
      </c>
      <c r="B167" s="2" t="s">
        <v>398</v>
      </c>
      <c r="C167" s="2" t="str">
        <f t="shared" si="9"/>
        <v>KGM Homberg</v>
      </c>
      <c r="D167" s="74" t="str">
        <f t="shared" si="7"/>
        <v>6729</v>
      </c>
      <c r="E167" s="74" t="str">
        <f t="shared" si="8"/>
        <v>900096729</v>
      </c>
      <c r="F167" s="3" t="s">
        <v>399</v>
      </c>
      <c r="G167" s="3" t="s">
        <v>449</v>
      </c>
    </row>
    <row r="168" spans="1:7" x14ac:dyDescent="0.2">
      <c r="A168" s="1">
        <v>6730</v>
      </c>
      <c r="B168" s="2" t="s">
        <v>400</v>
      </c>
      <c r="C168" s="2" t="str">
        <f t="shared" si="9"/>
        <v>KGM Hopfgarten</v>
      </c>
      <c r="D168" s="74" t="str">
        <f t="shared" si="7"/>
        <v>6730</v>
      </c>
      <c r="E168" s="74" t="str">
        <f t="shared" si="8"/>
        <v>900096730</v>
      </c>
      <c r="F168" s="3" t="s">
        <v>401</v>
      </c>
      <c r="G168" s="3" t="s">
        <v>449</v>
      </c>
    </row>
    <row r="169" spans="1:7" x14ac:dyDescent="0.2">
      <c r="A169" s="1">
        <v>6731</v>
      </c>
      <c r="B169" s="2" t="s">
        <v>402</v>
      </c>
      <c r="C169" s="2" t="str">
        <f t="shared" si="9"/>
        <v>KGM Kestrich</v>
      </c>
      <c r="D169" s="74" t="str">
        <f t="shared" si="7"/>
        <v>6731</v>
      </c>
      <c r="E169" s="74" t="str">
        <f t="shared" si="8"/>
        <v>900096731</v>
      </c>
      <c r="F169" s="3" t="s">
        <v>403</v>
      </c>
      <c r="G169" s="3" t="s">
        <v>449</v>
      </c>
    </row>
    <row r="170" spans="1:7" x14ac:dyDescent="0.2">
      <c r="A170" s="1">
        <v>6732</v>
      </c>
      <c r="B170" s="2" t="s">
        <v>404</v>
      </c>
      <c r="C170" s="2" t="str">
        <f t="shared" si="9"/>
        <v>KGM Kirtorf</v>
      </c>
      <c r="D170" s="74" t="str">
        <f t="shared" si="7"/>
        <v>6732</v>
      </c>
      <c r="E170" s="74" t="str">
        <f t="shared" si="8"/>
        <v>900096732</v>
      </c>
      <c r="F170" s="3" t="s">
        <v>405</v>
      </c>
      <c r="G170" s="3" t="s">
        <v>449</v>
      </c>
    </row>
    <row r="171" spans="1:7" x14ac:dyDescent="0.2">
      <c r="A171" s="1">
        <v>6733</v>
      </c>
      <c r="B171" s="2" t="s">
        <v>406</v>
      </c>
      <c r="C171" s="2" t="str">
        <f t="shared" si="9"/>
        <v>KGM Köddingen</v>
      </c>
      <c r="D171" s="74" t="str">
        <f t="shared" si="7"/>
        <v>6733</v>
      </c>
      <c r="E171" s="74" t="str">
        <f t="shared" si="8"/>
        <v>900096733</v>
      </c>
      <c r="F171" s="3" t="s">
        <v>407</v>
      </c>
      <c r="G171" s="3" t="s">
        <v>449</v>
      </c>
    </row>
    <row r="172" spans="1:7" x14ac:dyDescent="0.2">
      <c r="A172" s="1">
        <v>6734</v>
      </c>
      <c r="B172" s="2" t="s">
        <v>408</v>
      </c>
      <c r="C172" s="2" t="str">
        <f t="shared" si="9"/>
        <v>KGM Lehrbach</v>
      </c>
      <c r="D172" s="74" t="str">
        <f t="shared" si="7"/>
        <v>6734</v>
      </c>
      <c r="E172" s="74" t="str">
        <f t="shared" si="8"/>
        <v>900096734</v>
      </c>
      <c r="F172" s="3" t="s">
        <v>409</v>
      </c>
      <c r="G172" s="3" t="s">
        <v>449</v>
      </c>
    </row>
    <row r="173" spans="1:7" x14ac:dyDescent="0.2">
      <c r="A173" s="1">
        <v>6735</v>
      </c>
      <c r="B173" s="2" t="s">
        <v>410</v>
      </c>
      <c r="C173" s="2" t="str">
        <f t="shared" si="9"/>
        <v>KGM Leusel</v>
      </c>
      <c r="D173" s="74" t="str">
        <f t="shared" si="7"/>
        <v>6735</v>
      </c>
      <c r="E173" s="74" t="str">
        <f t="shared" si="8"/>
        <v>900096735</v>
      </c>
      <c r="F173" s="3" t="s">
        <v>411</v>
      </c>
      <c r="G173" s="3" t="s">
        <v>449</v>
      </c>
    </row>
    <row r="174" spans="1:7" x14ac:dyDescent="0.2">
      <c r="A174" s="1">
        <v>6736</v>
      </c>
      <c r="B174" s="2" t="s">
        <v>412</v>
      </c>
      <c r="C174" s="2" t="str">
        <f t="shared" si="9"/>
        <v>KGM Maulbach</v>
      </c>
      <c r="D174" s="74" t="str">
        <f t="shared" si="7"/>
        <v>6736</v>
      </c>
      <c r="E174" s="74" t="str">
        <f t="shared" si="8"/>
        <v>900096736</v>
      </c>
      <c r="F174" s="3" t="s">
        <v>413</v>
      </c>
      <c r="G174" s="3" t="s">
        <v>449</v>
      </c>
    </row>
    <row r="175" spans="1:7" x14ac:dyDescent="0.2">
      <c r="A175" s="1">
        <v>6737</v>
      </c>
      <c r="B175" s="2" t="s">
        <v>414</v>
      </c>
      <c r="C175" s="2" t="str">
        <f t="shared" si="9"/>
        <v>KGM Katharinengemeinde Gemünden</v>
      </c>
      <c r="D175" s="74" t="str">
        <f t="shared" si="7"/>
        <v>6737</v>
      </c>
      <c r="E175" s="74" t="str">
        <f t="shared" si="8"/>
        <v>900096737</v>
      </c>
      <c r="F175" s="3" t="s">
        <v>415</v>
      </c>
      <c r="G175" s="3" t="s">
        <v>449</v>
      </c>
    </row>
    <row r="176" spans="1:7" x14ac:dyDescent="0.2">
      <c r="A176" s="1">
        <v>6738</v>
      </c>
      <c r="B176" s="2" t="s">
        <v>416</v>
      </c>
      <c r="C176" s="2" t="str">
        <f t="shared" si="9"/>
        <v>KGM Nieder-Ofleiden</v>
      </c>
      <c r="D176" s="74" t="str">
        <f t="shared" si="7"/>
        <v>6738</v>
      </c>
      <c r="E176" s="74" t="str">
        <f t="shared" si="8"/>
        <v>900096738</v>
      </c>
      <c r="F176" s="3" t="s">
        <v>417</v>
      </c>
      <c r="G176" s="3" t="s">
        <v>449</v>
      </c>
    </row>
    <row r="177" spans="1:7" x14ac:dyDescent="0.2">
      <c r="A177" s="1">
        <v>6739</v>
      </c>
      <c r="B177" s="2" t="s">
        <v>418</v>
      </c>
      <c r="C177" s="2" t="str">
        <f t="shared" si="9"/>
        <v>KGM Nieder-Ohmen</v>
      </c>
      <c r="D177" s="74" t="str">
        <f t="shared" si="7"/>
        <v>6739</v>
      </c>
      <c r="E177" s="74" t="str">
        <f t="shared" si="8"/>
        <v>900096739</v>
      </c>
      <c r="F177" s="3" t="s">
        <v>419</v>
      </c>
      <c r="G177" s="3" t="s">
        <v>449</v>
      </c>
    </row>
    <row r="178" spans="1:7" x14ac:dyDescent="0.2">
      <c r="A178" s="1">
        <v>6740</v>
      </c>
      <c r="B178" s="2" t="s">
        <v>420</v>
      </c>
      <c r="C178" s="2" t="str">
        <f t="shared" si="9"/>
        <v>KGM Ober-Breidenbach</v>
      </c>
      <c r="D178" s="74" t="str">
        <f t="shared" si="7"/>
        <v>6740</v>
      </c>
      <c r="E178" s="74" t="str">
        <f t="shared" si="8"/>
        <v>900096740</v>
      </c>
      <c r="F178" s="3" t="s">
        <v>421</v>
      </c>
      <c r="G178" s="3" t="s">
        <v>449</v>
      </c>
    </row>
    <row r="179" spans="1:7" x14ac:dyDescent="0.2">
      <c r="A179" s="1">
        <v>6741</v>
      </c>
      <c r="B179" s="2" t="s">
        <v>422</v>
      </c>
      <c r="C179" s="2" t="str">
        <f t="shared" si="9"/>
        <v>KGM Ober-Gleen</v>
      </c>
      <c r="D179" s="74" t="str">
        <f t="shared" si="7"/>
        <v>6741</v>
      </c>
      <c r="E179" s="74" t="str">
        <f t="shared" si="8"/>
        <v>900096741</v>
      </c>
      <c r="F179" s="3" t="s">
        <v>423</v>
      </c>
      <c r="G179" s="3" t="s">
        <v>449</v>
      </c>
    </row>
    <row r="180" spans="1:7" x14ac:dyDescent="0.2">
      <c r="A180" s="1">
        <v>6742</v>
      </c>
      <c r="B180" s="2" t="s">
        <v>424</v>
      </c>
      <c r="C180" s="2" t="str">
        <f t="shared" si="9"/>
        <v>KGM Ober-Ofleiden-Gontersh</v>
      </c>
      <c r="D180" s="74" t="str">
        <f t="shared" si="7"/>
        <v>6742</v>
      </c>
      <c r="E180" s="74" t="str">
        <f t="shared" si="8"/>
        <v>900096742</v>
      </c>
      <c r="F180" s="3" t="s">
        <v>425</v>
      </c>
      <c r="G180" s="3" t="s">
        <v>449</v>
      </c>
    </row>
    <row r="181" spans="1:7" x14ac:dyDescent="0.2">
      <c r="A181" s="1">
        <v>6743</v>
      </c>
      <c r="B181" s="2" t="s">
        <v>426</v>
      </c>
      <c r="C181" s="2" t="str">
        <f t="shared" si="9"/>
        <v>KGM Oberrod</v>
      </c>
      <c r="D181" s="74" t="str">
        <f t="shared" si="7"/>
        <v>6743</v>
      </c>
      <c r="E181" s="74" t="str">
        <f t="shared" si="8"/>
        <v>900096743</v>
      </c>
      <c r="F181" s="3" t="s">
        <v>427</v>
      </c>
      <c r="G181" s="3" t="s">
        <v>449</v>
      </c>
    </row>
    <row r="182" spans="1:7" x14ac:dyDescent="0.2">
      <c r="A182" s="1">
        <v>6744</v>
      </c>
      <c r="B182" s="2" t="s">
        <v>428</v>
      </c>
      <c r="C182" s="2" t="str">
        <f t="shared" si="9"/>
        <v>KGM Romrod</v>
      </c>
      <c r="D182" s="74" t="str">
        <f t="shared" si="7"/>
        <v>6744</v>
      </c>
      <c r="E182" s="74" t="str">
        <f t="shared" si="8"/>
        <v>900096744</v>
      </c>
      <c r="F182" s="3" t="s">
        <v>429</v>
      </c>
      <c r="G182" s="3" t="s">
        <v>449</v>
      </c>
    </row>
    <row r="183" spans="1:7" x14ac:dyDescent="0.2">
      <c r="A183" s="1">
        <v>6745</v>
      </c>
      <c r="B183" s="2" t="s">
        <v>430</v>
      </c>
      <c r="C183" s="2" t="str">
        <f t="shared" si="9"/>
        <v>Martinsgemeinde Rülfenrod</v>
      </c>
      <c r="D183" s="74" t="str">
        <f t="shared" si="7"/>
        <v>6745</v>
      </c>
      <c r="E183" s="74" t="str">
        <f t="shared" si="8"/>
        <v>900096745</v>
      </c>
      <c r="F183" s="3" t="s">
        <v>431</v>
      </c>
      <c r="G183" s="3" t="s">
        <v>449</v>
      </c>
    </row>
    <row r="184" spans="1:7" x14ac:dyDescent="0.2">
      <c r="A184" s="1">
        <v>6747</v>
      </c>
      <c r="B184" s="2" t="s">
        <v>432</v>
      </c>
      <c r="C184" s="2" t="str">
        <f t="shared" si="9"/>
        <v>KGM Schwabenrod</v>
      </c>
      <c r="D184" s="74" t="str">
        <f t="shared" si="7"/>
        <v>6747</v>
      </c>
      <c r="E184" s="74" t="str">
        <f t="shared" si="8"/>
        <v>900096747</v>
      </c>
      <c r="F184" s="3" t="s">
        <v>433</v>
      </c>
      <c r="G184" s="3" t="s">
        <v>449</v>
      </c>
    </row>
    <row r="185" spans="1:7" x14ac:dyDescent="0.2">
      <c r="A185" s="1">
        <v>6748</v>
      </c>
      <c r="B185" s="2" t="s">
        <v>434</v>
      </c>
      <c r="C185" s="2" t="str">
        <f t="shared" si="9"/>
        <v>KGM Schwarz</v>
      </c>
      <c r="D185" s="74" t="str">
        <f t="shared" si="7"/>
        <v>6748</v>
      </c>
      <c r="E185" s="74" t="str">
        <f t="shared" si="8"/>
        <v>900096748</v>
      </c>
      <c r="F185" s="3" t="s">
        <v>435</v>
      </c>
      <c r="G185" s="3" t="s">
        <v>449</v>
      </c>
    </row>
    <row r="186" spans="1:7" x14ac:dyDescent="0.2">
      <c r="A186" s="1">
        <v>6749</v>
      </c>
      <c r="B186" s="2" t="s">
        <v>436</v>
      </c>
      <c r="C186" s="2" t="str">
        <f t="shared" si="9"/>
        <v>KGM Storndorf</v>
      </c>
      <c r="D186" s="74" t="str">
        <f t="shared" si="7"/>
        <v>6749</v>
      </c>
      <c r="E186" s="74" t="str">
        <f t="shared" si="8"/>
        <v>900096749</v>
      </c>
      <c r="F186" s="3" t="s">
        <v>437</v>
      </c>
      <c r="G186" s="3" t="s">
        <v>449</v>
      </c>
    </row>
    <row r="187" spans="1:7" x14ac:dyDescent="0.2">
      <c r="A187" s="1">
        <v>6750</v>
      </c>
      <c r="B187" s="2" t="s">
        <v>438</v>
      </c>
      <c r="C187" s="2" t="str">
        <f t="shared" si="9"/>
        <v>KGM Stumpertenrod</v>
      </c>
      <c r="D187" s="74" t="str">
        <f t="shared" si="7"/>
        <v>6750</v>
      </c>
      <c r="E187" s="74" t="str">
        <f t="shared" si="8"/>
        <v>900096750</v>
      </c>
      <c r="F187" s="3" t="s">
        <v>439</v>
      </c>
      <c r="G187" s="3" t="s">
        <v>449</v>
      </c>
    </row>
    <row r="188" spans="1:7" x14ac:dyDescent="0.2">
      <c r="A188" s="1">
        <v>6751</v>
      </c>
      <c r="B188" s="2" t="s">
        <v>440</v>
      </c>
      <c r="C188" s="2" t="str">
        <f t="shared" si="9"/>
        <v>KGM Udenhausen</v>
      </c>
      <c r="D188" s="74" t="str">
        <f t="shared" si="7"/>
        <v>6751</v>
      </c>
      <c r="E188" s="74" t="str">
        <f t="shared" si="8"/>
        <v>900096751</v>
      </c>
      <c r="F188" s="3" t="s">
        <v>441</v>
      </c>
      <c r="G188" s="3" t="s">
        <v>449</v>
      </c>
    </row>
    <row r="189" spans="1:7" x14ac:dyDescent="0.2">
      <c r="A189" s="1">
        <v>6752</v>
      </c>
      <c r="B189" s="2" t="s">
        <v>442</v>
      </c>
      <c r="C189" s="2" t="str">
        <f t="shared" si="9"/>
        <v>KGM Wahlen</v>
      </c>
      <c r="D189" s="74" t="str">
        <f t="shared" si="7"/>
        <v>6752</v>
      </c>
      <c r="E189" s="74" t="str">
        <f t="shared" si="8"/>
        <v>900096752</v>
      </c>
      <c r="F189" s="3" t="s">
        <v>443</v>
      </c>
      <c r="G189" s="3" t="s">
        <v>449</v>
      </c>
    </row>
    <row r="190" spans="1:7" x14ac:dyDescent="0.2">
      <c r="A190" s="1">
        <v>6754</v>
      </c>
      <c r="B190" s="2" t="s">
        <v>444</v>
      </c>
      <c r="C190" s="2" t="str">
        <f t="shared" si="9"/>
        <v>KGM Windhausen</v>
      </c>
      <c r="D190" s="74" t="str">
        <f t="shared" si="7"/>
        <v>6754</v>
      </c>
      <c r="E190" s="74" t="str">
        <f t="shared" si="8"/>
        <v>900096754</v>
      </c>
      <c r="F190" s="3" t="s">
        <v>445</v>
      </c>
      <c r="G190" s="3" t="s">
        <v>449</v>
      </c>
    </row>
    <row r="191" spans="1:7" x14ac:dyDescent="0.2">
      <c r="A191" s="1">
        <v>6755</v>
      </c>
      <c r="B191" s="2" t="s">
        <v>446</v>
      </c>
      <c r="C191" s="2" t="str">
        <f t="shared" si="9"/>
        <v>KGM Zell</v>
      </c>
      <c r="D191" s="74" t="str">
        <f t="shared" si="7"/>
        <v>6755</v>
      </c>
      <c r="E191" s="74" t="str">
        <f t="shared" si="8"/>
        <v>900096755</v>
      </c>
      <c r="F191" s="3" t="s">
        <v>447</v>
      </c>
      <c r="G191" s="3" t="s">
        <v>449</v>
      </c>
    </row>
    <row r="192" spans="1:7" x14ac:dyDescent="0.2">
      <c r="A192" s="73">
        <v>6770</v>
      </c>
      <c r="B192" s="2" t="s">
        <v>448</v>
      </c>
      <c r="C192" s="2" t="s">
        <v>448</v>
      </c>
      <c r="D192" s="74" t="str">
        <f t="shared" si="7"/>
        <v>6770</v>
      </c>
      <c r="E192" s="74" t="str">
        <f t="shared" si="8"/>
        <v>900096770</v>
      </c>
      <c r="F192" s="3">
        <v>900096770</v>
      </c>
      <c r="G192" s="3" t="s">
        <v>449</v>
      </c>
    </row>
    <row r="193" spans="1:7" x14ac:dyDescent="0.2">
      <c r="A193" s="1">
        <v>6798</v>
      </c>
      <c r="B193" s="2" t="s">
        <v>449</v>
      </c>
      <c r="C193" s="2" t="str">
        <f t="shared" ref="C193:C216" si="10">MID(B193,5,100)</f>
        <v>Dekanat Alsfeld</v>
      </c>
      <c r="D193" s="74" t="str">
        <f t="shared" si="7"/>
        <v>6798</v>
      </c>
      <c r="E193" s="74" t="str">
        <f t="shared" si="8"/>
        <v>900096798</v>
      </c>
      <c r="F193" s="3" t="s">
        <v>450</v>
      </c>
      <c r="G193" s="3" t="s">
        <v>449</v>
      </c>
    </row>
    <row r="194" spans="1:7" x14ac:dyDescent="0.2">
      <c r="A194" s="73">
        <v>9901</v>
      </c>
      <c r="B194" s="2" t="s">
        <v>451</v>
      </c>
      <c r="C194" s="2" t="str">
        <f t="shared" si="10"/>
        <v>tung Oberer Fuldagrund</v>
      </c>
      <c r="D194" s="74" t="str">
        <f t="shared" ref="D194:D246" si="11">IF(LEN($A194)&lt;=4,LEFT(TEXT($A194,"0000"),4),LEFT(TEXT($A194,"000000"),4))</f>
        <v>9901</v>
      </c>
      <c r="E194" s="74" t="str">
        <f t="shared" si="8"/>
        <v>900099901</v>
      </c>
      <c r="F194" s="3" t="s">
        <v>452</v>
      </c>
      <c r="G194" s="3" t="s">
        <v>291</v>
      </c>
    </row>
    <row r="195" spans="1:7" x14ac:dyDescent="0.2">
      <c r="A195" s="73">
        <v>9902</v>
      </c>
      <c r="B195" s="2" t="s">
        <v>453</v>
      </c>
      <c r="C195" s="2" t="str">
        <f t="shared" si="10"/>
        <v>ust-Gluck-Stiftung Queck</v>
      </c>
      <c r="D195" s="74" t="str">
        <f t="shared" si="11"/>
        <v>9902</v>
      </c>
      <c r="E195" s="74" t="str">
        <f t="shared" ref="E195:E246" si="12">$I$1&amp;$D195</f>
        <v>900099902</v>
      </c>
      <c r="F195" s="3" t="s">
        <v>454</v>
      </c>
      <c r="G195" s="3" t="s">
        <v>291</v>
      </c>
    </row>
    <row r="196" spans="1:7" x14ac:dyDescent="0.2">
      <c r="A196" s="73">
        <v>9903</v>
      </c>
      <c r="B196" s="2" t="s">
        <v>455</v>
      </c>
      <c r="C196" s="2" t="str">
        <f t="shared" si="10"/>
        <v>indestiftung Schlitz</v>
      </c>
      <c r="D196" s="74" t="str">
        <f t="shared" si="11"/>
        <v>9903</v>
      </c>
      <c r="E196" s="74" t="str">
        <f t="shared" si="12"/>
        <v>900099903</v>
      </c>
      <c r="F196" s="3" t="s">
        <v>456</v>
      </c>
      <c r="G196" s="3" t="s">
        <v>291</v>
      </c>
    </row>
    <row r="197" spans="1:7" x14ac:dyDescent="0.2">
      <c r="A197" s="73">
        <v>9904</v>
      </c>
      <c r="B197" s="2" t="s">
        <v>457</v>
      </c>
      <c r="C197" s="2" t="str">
        <f t="shared" si="10"/>
        <v>oniestiftung Schlitz</v>
      </c>
      <c r="D197" s="74" t="str">
        <f t="shared" si="11"/>
        <v>9904</v>
      </c>
      <c r="E197" s="74" t="str">
        <f t="shared" si="12"/>
        <v>900099904</v>
      </c>
      <c r="F197" s="3" t="s">
        <v>458</v>
      </c>
      <c r="G197" s="3" t="s">
        <v>291</v>
      </c>
    </row>
    <row r="198" spans="1:7" x14ac:dyDescent="0.2">
      <c r="A198" s="73">
        <v>9905</v>
      </c>
      <c r="B198" s="2" t="s">
        <v>459</v>
      </c>
      <c r="C198" s="2" t="str">
        <f t="shared" si="10"/>
        <v>tung Hill Heidelbach</v>
      </c>
      <c r="D198" s="74" t="str">
        <f t="shared" si="11"/>
        <v>9905</v>
      </c>
      <c r="E198" s="74" t="str">
        <f t="shared" si="12"/>
        <v>900099905</v>
      </c>
      <c r="F198" s="3" t="s">
        <v>460</v>
      </c>
      <c r="G198" s="3" t="s">
        <v>449</v>
      </c>
    </row>
    <row r="199" spans="1:7" x14ac:dyDescent="0.2">
      <c r="A199" s="73">
        <v>9906</v>
      </c>
      <c r="B199" s="2" t="s">
        <v>461</v>
      </c>
      <c r="C199" s="2" t="str">
        <f t="shared" si="10"/>
        <v>tung mit den müden Reden</v>
      </c>
      <c r="D199" s="74" t="str">
        <f t="shared" si="11"/>
        <v>9906</v>
      </c>
      <c r="E199" s="74" t="str">
        <f t="shared" si="12"/>
        <v>900099906</v>
      </c>
      <c r="F199" s="3" t="s">
        <v>462</v>
      </c>
      <c r="G199" s="3" t="s">
        <v>449</v>
      </c>
    </row>
    <row r="200" spans="1:7" x14ac:dyDescent="0.2">
      <c r="A200" s="73">
        <v>9907</v>
      </c>
      <c r="B200" s="2" t="s">
        <v>463</v>
      </c>
      <c r="C200" s="2" t="str">
        <f t="shared" si="10"/>
        <v>abethenstiftung Laubach</v>
      </c>
      <c r="D200" s="74" t="str">
        <f t="shared" si="11"/>
        <v>9907</v>
      </c>
      <c r="E200" s="74" t="str">
        <f t="shared" si="12"/>
        <v>900099907</v>
      </c>
      <c r="F200" s="3" t="s">
        <v>464</v>
      </c>
      <c r="G200" s="3" t="s">
        <v>518</v>
      </c>
    </row>
    <row r="201" spans="1:7" x14ac:dyDescent="0.2">
      <c r="A201" s="73">
        <v>9908</v>
      </c>
      <c r="B201" s="2" t="s">
        <v>465</v>
      </c>
      <c r="C201" s="2" t="str">
        <f t="shared" si="10"/>
        <v>lienstiftung Hungen</v>
      </c>
      <c r="D201" s="74" t="str">
        <f t="shared" si="11"/>
        <v>9908</v>
      </c>
      <c r="E201" s="74" t="str">
        <f t="shared" si="12"/>
        <v>900099908</v>
      </c>
      <c r="F201" s="3" t="s">
        <v>466</v>
      </c>
      <c r="G201" s="3" t="s">
        <v>186</v>
      </c>
    </row>
    <row r="202" spans="1:7" x14ac:dyDescent="0.2">
      <c r="A202" s="73">
        <v>9909</v>
      </c>
      <c r="B202" s="2" t="s">
        <v>467</v>
      </c>
      <c r="C202" s="2" t="str">
        <f t="shared" si="10"/>
        <v xml:space="preserve"> Stein Stiftung Villingen</v>
      </c>
      <c r="D202" s="74" t="str">
        <f t="shared" si="11"/>
        <v>9909</v>
      </c>
      <c r="E202" s="74" t="str">
        <f t="shared" si="12"/>
        <v>900099909</v>
      </c>
      <c r="F202" s="3" t="s">
        <v>468</v>
      </c>
      <c r="G202" s="3" t="s">
        <v>186</v>
      </c>
    </row>
    <row r="203" spans="1:7" x14ac:dyDescent="0.2">
      <c r="A203" s="73">
        <v>9910</v>
      </c>
      <c r="B203" s="2" t="s">
        <v>469</v>
      </c>
      <c r="C203" s="2" t="str">
        <f t="shared" si="10"/>
        <v>tung KGM Garbenteich</v>
      </c>
      <c r="D203" s="74" t="str">
        <f t="shared" si="11"/>
        <v>9910</v>
      </c>
      <c r="E203" s="74" t="str">
        <f t="shared" si="12"/>
        <v>900099910</v>
      </c>
      <c r="F203" s="3" t="s">
        <v>470</v>
      </c>
      <c r="G203" s="3" t="s">
        <v>356</v>
      </c>
    </row>
    <row r="204" spans="1:7" x14ac:dyDescent="0.2">
      <c r="A204" s="73">
        <v>9911</v>
      </c>
      <c r="B204" s="2" t="s">
        <v>471</v>
      </c>
      <c r="C204" s="2" t="str">
        <f t="shared" si="10"/>
        <v>Stiftung Gießen</v>
      </c>
      <c r="D204" s="74" t="str">
        <f t="shared" si="11"/>
        <v>9911</v>
      </c>
      <c r="E204" s="74" t="str">
        <f t="shared" si="12"/>
        <v>900099911</v>
      </c>
      <c r="F204" s="3" t="s">
        <v>472</v>
      </c>
      <c r="G204" s="3" t="s">
        <v>356</v>
      </c>
    </row>
    <row r="205" spans="1:7" x14ac:dyDescent="0.2">
      <c r="A205" s="76">
        <v>281901</v>
      </c>
      <c r="B205" s="2" t="s">
        <v>473</v>
      </c>
      <c r="C205" s="2" t="str">
        <f t="shared" si="10"/>
        <v>Ev. Kita Sonnenstern Ober-Ohmen</v>
      </c>
      <c r="D205" s="74" t="str">
        <f t="shared" si="11"/>
        <v>2819</v>
      </c>
      <c r="E205" s="74" t="str">
        <f t="shared" si="12"/>
        <v>900092819</v>
      </c>
      <c r="F205" s="3" t="s">
        <v>111</v>
      </c>
      <c r="G205" s="3" t="s">
        <v>146</v>
      </c>
    </row>
    <row r="206" spans="1:7" x14ac:dyDescent="0.2">
      <c r="A206" s="76">
        <v>321001</v>
      </c>
      <c r="B206" s="2" t="s">
        <v>474</v>
      </c>
      <c r="C206" s="2" t="str">
        <f t="shared" si="10"/>
        <v>Kita Grassee Hungen</v>
      </c>
      <c r="D206" s="74" t="str">
        <f t="shared" si="11"/>
        <v>3210</v>
      </c>
      <c r="E206" s="74" t="str">
        <f t="shared" si="12"/>
        <v>900093210</v>
      </c>
      <c r="F206" s="3" t="s">
        <v>163</v>
      </c>
      <c r="G206" s="3" t="s">
        <v>186</v>
      </c>
    </row>
    <row r="207" spans="1:7" x14ac:dyDescent="0.2">
      <c r="A207" s="76">
        <v>321002</v>
      </c>
      <c r="B207" s="2" t="s">
        <v>475</v>
      </c>
      <c r="C207" s="2" t="str">
        <f t="shared" si="10"/>
        <v>Kita Prinz Wittgenstein Langd</v>
      </c>
      <c r="D207" s="74" t="str">
        <f t="shared" si="11"/>
        <v>3210</v>
      </c>
      <c r="E207" s="74" t="str">
        <f t="shared" si="12"/>
        <v>900093210</v>
      </c>
      <c r="F207" s="3" t="s">
        <v>163</v>
      </c>
      <c r="G207" s="3" t="s">
        <v>186</v>
      </c>
    </row>
    <row r="208" spans="1:7" x14ac:dyDescent="0.2">
      <c r="A208" s="76">
        <v>321201</v>
      </c>
      <c r="B208" s="2" t="s">
        <v>476</v>
      </c>
      <c r="C208" s="2" t="str">
        <f t="shared" si="10"/>
        <v>Kita Langsdorf</v>
      </c>
      <c r="D208" s="74" t="str">
        <f t="shared" si="11"/>
        <v>3212</v>
      </c>
      <c r="E208" s="74" t="str">
        <f t="shared" si="12"/>
        <v>900093212</v>
      </c>
      <c r="F208" s="3" t="s">
        <v>167</v>
      </c>
      <c r="G208" s="3" t="s">
        <v>186</v>
      </c>
    </row>
    <row r="209" spans="1:7" x14ac:dyDescent="0.2">
      <c r="A209" s="76">
        <v>350601</v>
      </c>
      <c r="B209" s="2" t="s">
        <v>477</v>
      </c>
      <c r="C209" s="2" t="str">
        <f t="shared" si="10"/>
        <v>Kita Burkhardsfelden</v>
      </c>
      <c r="D209" s="74" t="str">
        <f t="shared" si="11"/>
        <v>3506</v>
      </c>
      <c r="E209" s="74" t="str">
        <f t="shared" si="12"/>
        <v>900093506</v>
      </c>
      <c r="F209" s="3" t="s">
        <v>197</v>
      </c>
      <c r="G209" s="3" t="s">
        <v>219</v>
      </c>
    </row>
    <row r="210" spans="1:7" x14ac:dyDescent="0.2">
      <c r="A210" s="76">
        <v>620401</v>
      </c>
      <c r="B210" s="2" t="s">
        <v>478</v>
      </c>
      <c r="C210" s="2" t="str">
        <f t="shared" si="10"/>
        <v>Kita Angersbach</v>
      </c>
      <c r="D210" s="74" t="str">
        <f t="shared" si="11"/>
        <v>6204</v>
      </c>
      <c r="E210" s="74" t="str">
        <f t="shared" si="12"/>
        <v>900096204</v>
      </c>
      <c r="F210" s="3" t="s">
        <v>226</v>
      </c>
      <c r="G210" s="3" t="s">
        <v>291</v>
      </c>
    </row>
    <row r="211" spans="1:7" x14ac:dyDescent="0.2">
      <c r="A211" s="76">
        <v>620402</v>
      </c>
      <c r="B211" s="2" t="s">
        <v>479</v>
      </c>
      <c r="C211" s="2" t="str">
        <f t="shared" si="10"/>
        <v>Kita Spatzennest Landenhausen</v>
      </c>
      <c r="D211" s="74" t="str">
        <f t="shared" si="11"/>
        <v>6204</v>
      </c>
      <c r="E211" s="74" t="str">
        <f t="shared" si="12"/>
        <v>900096204</v>
      </c>
      <c r="F211" s="3" t="s">
        <v>226</v>
      </c>
      <c r="G211" s="3" t="s">
        <v>291</v>
      </c>
    </row>
    <row r="212" spans="1:7" x14ac:dyDescent="0.2">
      <c r="A212" s="76">
        <v>620801</v>
      </c>
      <c r="B212" s="2" t="s">
        <v>480</v>
      </c>
      <c r="C212" s="2" t="str">
        <f t="shared" si="10"/>
        <v>Kita Regenbogenland Engelrod</v>
      </c>
      <c r="D212" s="74" t="str">
        <f t="shared" si="11"/>
        <v>6208</v>
      </c>
      <c r="E212" s="74" t="str">
        <f t="shared" si="12"/>
        <v>900096208</v>
      </c>
      <c r="F212" s="3" t="s">
        <v>234</v>
      </c>
      <c r="G212" s="3" t="s">
        <v>291</v>
      </c>
    </row>
    <row r="213" spans="1:7" x14ac:dyDescent="0.2">
      <c r="A213" s="76">
        <v>622301</v>
      </c>
      <c r="B213" s="2" t="s">
        <v>481</v>
      </c>
      <c r="C213" s="2" t="str">
        <f t="shared" si="10"/>
        <v>Kita Lanzenhain</v>
      </c>
      <c r="D213" s="74" t="str">
        <f t="shared" si="11"/>
        <v>6223</v>
      </c>
      <c r="E213" s="74" t="str">
        <f t="shared" si="12"/>
        <v>900096223</v>
      </c>
      <c r="F213" s="3" t="s">
        <v>260</v>
      </c>
      <c r="G213" s="3" t="s">
        <v>291</v>
      </c>
    </row>
    <row r="214" spans="1:7" x14ac:dyDescent="0.2">
      <c r="A214" s="76">
        <v>622401</v>
      </c>
      <c r="B214" s="2" t="s">
        <v>482</v>
      </c>
      <c r="C214" s="2" t="str">
        <f t="shared" si="10"/>
        <v>Kita Lauterbach</v>
      </c>
      <c r="D214" s="74" t="str">
        <f t="shared" si="11"/>
        <v>6224</v>
      </c>
      <c r="E214" s="74" t="str">
        <f t="shared" si="12"/>
        <v>900096224</v>
      </c>
      <c r="F214" s="3" t="s">
        <v>262</v>
      </c>
      <c r="G214" s="3" t="s">
        <v>291</v>
      </c>
    </row>
    <row r="215" spans="1:7" x14ac:dyDescent="0.2">
      <c r="A215" s="76">
        <v>623601</v>
      </c>
      <c r="B215" s="2" t="s">
        <v>483</v>
      </c>
      <c r="C215" s="2" t="str">
        <f t="shared" si="10"/>
        <v>Kita Stockhausen</v>
      </c>
      <c r="D215" s="74" t="str">
        <f t="shared" si="11"/>
        <v>6236</v>
      </c>
      <c r="E215" s="74" t="str">
        <f t="shared" si="12"/>
        <v>900096236</v>
      </c>
      <c r="F215" s="3" t="s">
        <v>284</v>
      </c>
      <c r="G215" s="3" t="s">
        <v>291</v>
      </c>
    </row>
    <row r="216" spans="1:7" x14ac:dyDescent="0.2">
      <c r="A216" s="76">
        <v>669801</v>
      </c>
      <c r="B216" s="2" t="s">
        <v>484</v>
      </c>
      <c r="C216" s="2" t="str">
        <f t="shared" si="10"/>
        <v>Kita der Ev. Andreasgemeinde Gießen</v>
      </c>
      <c r="D216" s="74" t="str">
        <f t="shared" si="11"/>
        <v>6698</v>
      </c>
      <c r="E216" s="74" t="str">
        <f t="shared" si="12"/>
        <v>900096698</v>
      </c>
      <c r="F216" s="3" t="s">
        <v>357</v>
      </c>
      <c r="G216" s="3" t="s">
        <v>356</v>
      </c>
    </row>
    <row r="217" spans="1:7" x14ac:dyDescent="0.2">
      <c r="A217" s="76">
        <v>669802</v>
      </c>
      <c r="B217" s="2" t="s">
        <v>485</v>
      </c>
      <c r="C217" s="2" t="str">
        <f>B217</f>
        <v>Kinder- &amp; Familienzentrum Rote Schule</v>
      </c>
      <c r="D217" s="74" t="str">
        <f t="shared" si="11"/>
        <v>6698</v>
      </c>
      <c r="E217" s="74" t="str">
        <f t="shared" si="12"/>
        <v>900096698</v>
      </c>
      <c r="F217" s="3" t="s">
        <v>357</v>
      </c>
      <c r="G217" s="3" t="s">
        <v>356</v>
      </c>
    </row>
    <row r="218" spans="1:7" x14ac:dyDescent="0.2">
      <c r="A218" s="76">
        <v>669803</v>
      </c>
      <c r="B218" s="2" t="s">
        <v>486</v>
      </c>
      <c r="C218" s="2" t="str">
        <f>MID(B218,5,100)</f>
        <v>Kita "Ulner Dreieck" der Ev. Lukasgemeinde Gießen</v>
      </c>
      <c r="D218" s="74" t="str">
        <f t="shared" si="11"/>
        <v>6698</v>
      </c>
      <c r="E218" s="74" t="str">
        <f t="shared" si="12"/>
        <v>900096698</v>
      </c>
      <c r="F218" s="3" t="s">
        <v>357</v>
      </c>
      <c r="G218" s="3" t="s">
        <v>356</v>
      </c>
    </row>
    <row r="219" spans="1:7" x14ac:dyDescent="0.2">
      <c r="A219" s="76">
        <v>669804</v>
      </c>
      <c r="B219" s="2" t="s">
        <v>487</v>
      </c>
      <c r="C219" s="2" t="str">
        <f>MID(B219,5,100)</f>
        <v>Kita Ludwigstr. der Ev. Lukasgemeinde Gießen</v>
      </c>
      <c r="D219" s="74" t="str">
        <f t="shared" si="11"/>
        <v>6698</v>
      </c>
      <c r="E219" s="74" t="str">
        <f t="shared" si="12"/>
        <v>900096698</v>
      </c>
      <c r="F219" s="3" t="s">
        <v>357</v>
      </c>
      <c r="G219" s="3" t="s">
        <v>356</v>
      </c>
    </row>
    <row r="220" spans="1:7" x14ac:dyDescent="0.2">
      <c r="A220" s="76">
        <v>669805</v>
      </c>
      <c r="B220" s="2" t="s">
        <v>488</v>
      </c>
      <c r="C220" s="2" t="str">
        <f>B220</f>
        <v>Kinder- u. Fam. Zentrum Lutherberg</v>
      </c>
      <c r="D220" s="74" t="str">
        <f t="shared" si="11"/>
        <v>6698</v>
      </c>
      <c r="E220" s="74" t="str">
        <f t="shared" si="12"/>
        <v>900096698</v>
      </c>
      <c r="F220" s="3" t="s">
        <v>357</v>
      </c>
      <c r="G220" s="3" t="s">
        <v>356</v>
      </c>
    </row>
    <row r="221" spans="1:7" x14ac:dyDescent="0.2">
      <c r="A221" s="76">
        <v>669806</v>
      </c>
      <c r="B221" s="2" t="s">
        <v>489</v>
      </c>
      <c r="C221" s="2" t="str">
        <f>MID(B221,5,100)</f>
        <v>Kita Am Kaiserberg Wieseck</v>
      </c>
      <c r="D221" s="74" t="str">
        <f t="shared" si="11"/>
        <v>6698</v>
      </c>
      <c r="E221" s="74" t="str">
        <f t="shared" si="12"/>
        <v>900096698</v>
      </c>
      <c r="F221" s="3" t="s">
        <v>357</v>
      </c>
      <c r="G221" s="3" t="s">
        <v>356</v>
      </c>
    </row>
    <row r="222" spans="1:7" x14ac:dyDescent="0.2">
      <c r="A222" s="76">
        <v>669807</v>
      </c>
      <c r="B222" s="2" t="s">
        <v>490</v>
      </c>
      <c r="C222" s="2" t="str">
        <f>MID(B222,5,100)</f>
        <v>Kita Pusteblume Wieseck</v>
      </c>
      <c r="D222" s="74" t="str">
        <f t="shared" si="11"/>
        <v>6698</v>
      </c>
      <c r="E222" s="74" t="str">
        <f t="shared" si="12"/>
        <v>900096698</v>
      </c>
      <c r="F222" s="3" t="s">
        <v>357</v>
      </c>
      <c r="G222" s="3" t="s">
        <v>356</v>
      </c>
    </row>
    <row r="223" spans="1:7" x14ac:dyDescent="0.2">
      <c r="A223" s="76">
        <v>669808</v>
      </c>
      <c r="B223" s="2" t="s">
        <v>491</v>
      </c>
      <c r="C223" s="2" t="str">
        <f>B223</f>
        <v>Krippe der Ev. Thomasgemeinde Gießen</v>
      </c>
      <c r="D223" s="74" t="str">
        <f t="shared" si="11"/>
        <v>6698</v>
      </c>
      <c r="E223" s="74" t="str">
        <f t="shared" si="12"/>
        <v>900096698</v>
      </c>
      <c r="F223" s="3" t="s">
        <v>357</v>
      </c>
      <c r="G223" s="3" t="s">
        <v>356</v>
      </c>
    </row>
    <row r="224" spans="1:7" x14ac:dyDescent="0.2">
      <c r="A224" s="76">
        <v>669809</v>
      </c>
      <c r="B224" s="2" t="s">
        <v>492</v>
      </c>
      <c r="C224" s="2" t="str">
        <f>MID(B224,5,100)</f>
        <v>Kita der Ev. Paulusgemeinde Gießen</v>
      </c>
      <c r="D224" s="74" t="str">
        <f t="shared" si="11"/>
        <v>6698</v>
      </c>
      <c r="E224" s="74" t="str">
        <f t="shared" si="12"/>
        <v>900096698</v>
      </c>
      <c r="F224" s="3" t="s">
        <v>357</v>
      </c>
      <c r="G224" s="3" t="s">
        <v>356</v>
      </c>
    </row>
    <row r="225" spans="1:7" x14ac:dyDescent="0.2">
      <c r="A225" s="76">
        <v>669810</v>
      </c>
      <c r="B225" s="2" t="s">
        <v>493</v>
      </c>
      <c r="C225" s="2" t="str">
        <f>MID(B225,5,100)</f>
        <v>Kita und Familienzentrum der Ev. Petrusgemeinde</v>
      </c>
      <c r="D225" s="74" t="str">
        <f t="shared" si="11"/>
        <v>6698</v>
      </c>
      <c r="E225" s="74" t="str">
        <f t="shared" si="12"/>
        <v>900096698</v>
      </c>
      <c r="F225" s="3" t="s">
        <v>357</v>
      </c>
      <c r="G225" s="3" t="s">
        <v>356</v>
      </c>
    </row>
    <row r="226" spans="1:7" x14ac:dyDescent="0.2">
      <c r="A226" s="76">
        <v>669811</v>
      </c>
      <c r="B226" s="2" t="s">
        <v>494</v>
      </c>
      <c r="C226" s="2" t="str">
        <f>MID(B226,5,100)</f>
        <v>Kita der Ev. Stephanusgemeinde Gießen</v>
      </c>
      <c r="D226" s="74" t="str">
        <f t="shared" si="11"/>
        <v>6698</v>
      </c>
      <c r="E226" s="74" t="str">
        <f t="shared" si="12"/>
        <v>900096698</v>
      </c>
      <c r="F226" s="3" t="s">
        <v>357</v>
      </c>
      <c r="G226" s="3" t="s">
        <v>356</v>
      </c>
    </row>
    <row r="227" spans="1:7" x14ac:dyDescent="0.2">
      <c r="A227" s="76">
        <v>669812</v>
      </c>
      <c r="B227" s="2" t="s">
        <v>495</v>
      </c>
      <c r="C227" s="2" t="str">
        <f>B227</f>
        <v>Kinder-u.Familienzentrum Westwind</v>
      </c>
      <c r="D227" s="74" t="str">
        <f t="shared" si="11"/>
        <v>6698</v>
      </c>
      <c r="E227" s="74" t="str">
        <f t="shared" si="12"/>
        <v>900096698</v>
      </c>
      <c r="F227" s="3" t="s">
        <v>357</v>
      </c>
      <c r="G227" s="3" t="s">
        <v>356</v>
      </c>
    </row>
    <row r="228" spans="1:7" x14ac:dyDescent="0.2">
      <c r="A228" s="76">
        <v>669821</v>
      </c>
      <c r="B228" s="2" t="s">
        <v>496</v>
      </c>
      <c r="C228" s="2" t="str">
        <f>MID(B228,5,100)</f>
        <v>Kita Arche Langgöns</v>
      </c>
      <c r="D228" s="74" t="str">
        <f t="shared" si="11"/>
        <v>6698</v>
      </c>
      <c r="E228" s="74" t="str">
        <f t="shared" si="12"/>
        <v>900096698</v>
      </c>
      <c r="F228" s="3" t="s">
        <v>357</v>
      </c>
      <c r="G228" s="3" t="s">
        <v>356</v>
      </c>
    </row>
    <row r="229" spans="1:7" x14ac:dyDescent="0.2">
      <c r="A229" s="76">
        <v>669822</v>
      </c>
      <c r="B229" s="2" t="s">
        <v>497</v>
      </c>
      <c r="C229" s="2" t="str">
        <f>B229</f>
        <v>Waldkindergarten Großen-Linden</v>
      </c>
      <c r="D229" s="74" t="str">
        <f t="shared" si="11"/>
        <v>6698</v>
      </c>
      <c r="E229" s="74" t="str">
        <f t="shared" si="12"/>
        <v>900096698</v>
      </c>
      <c r="F229" s="3" t="s">
        <v>357</v>
      </c>
      <c r="G229" s="3" t="s">
        <v>356</v>
      </c>
    </row>
    <row r="230" spans="1:7" x14ac:dyDescent="0.2">
      <c r="A230" s="76">
        <v>669823</v>
      </c>
      <c r="B230" s="2" t="s">
        <v>498</v>
      </c>
      <c r="C230" s="2" t="str">
        <f t="shared" ref="C230:C235" si="13">MID(B230,5,100)</f>
        <v>Kita Leihgestern</v>
      </c>
      <c r="D230" s="74" t="str">
        <f t="shared" si="11"/>
        <v>6698</v>
      </c>
      <c r="E230" s="74" t="str">
        <f t="shared" si="12"/>
        <v>900096698</v>
      </c>
      <c r="F230" s="3" t="s">
        <v>357</v>
      </c>
      <c r="G230" s="3" t="s">
        <v>356</v>
      </c>
    </row>
    <row r="231" spans="1:7" x14ac:dyDescent="0.2">
      <c r="A231" s="76">
        <v>669824</v>
      </c>
      <c r="B231" s="2" t="s">
        <v>499</v>
      </c>
      <c r="C231" s="2" t="str">
        <f t="shared" si="13"/>
        <v>Kita Bieber</v>
      </c>
      <c r="D231" s="74" t="str">
        <f t="shared" si="11"/>
        <v>6698</v>
      </c>
      <c r="E231" s="74" t="str">
        <f t="shared" si="12"/>
        <v>900096698</v>
      </c>
      <c r="F231" s="3" t="s">
        <v>357</v>
      </c>
      <c r="G231" s="3" t="s">
        <v>356</v>
      </c>
    </row>
    <row r="232" spans="1:7" x14ac:dyDescent="0.2">
      <c r="A232" s="76">
        <v>669825</v>
      </c>
      <c r="B232" s="2" t="s">
        <v>500</v>
      </c>
      <c r="C232" s="2" t="str">
        <f t="shared" si="13"/>
        <v>Kita "Zum Fuchsbau" Fellingshausen</v>
      </c>
      <c r="D232" s="74" t="str">
        <f t="shared" si="11"/>
        <v>6698</v>
      </c>
      <c r="E232" s="74" t="str">
        <f t="shared" si="12"/>
        <v>900096698</v>
      </c>
      <c r="F232" s="3" t="s">
        <v>357</v>
      </c>
      <c r="G232" s="3" t="s">
        <v>356</v>
      </c>
    </row>
    <row r="233" spans="1:7" x14ac:dyDescent="0.2">
      <c r="A233" s="76">
        <v>669826</v>
      </c>
      <c r="B233" s="2" t="s">
        <v>501</v>
      </c>
      <c r="C233" s="2" t="str">
        <f t="shared" si="13"/>
        <v>Kita Krumbach</v>
      </c>
      <c r="D233" s="74" t="str">
        <f t="shared" si="11"/>
        <v>6698</v>
      </c>
      <c r="E233" s="74" t="str">
        <f t="shared" si="12"/>
        <v>900096698</v>
      </c>
      <c r="F233" s="3" t="s">
        <v>357</v>
      </c>
      <c r="G233" s="3" t="s">
        <v>356</v>
      </c>
    </row>
    <row r="234" spans="1:7" x14ac:dyDescent="0.2">
      <c r="A234" s="76">
        <v>669828</v>
      </c>
      <c r="B234" s="2" t="s">
        <v>502</v>
      </c>
      <c r="C234" s="2" t="str">
        <f t="shared" si="13"/>
        <v>Kita Rodheim</v>
      </c>
      <c r="D234" s="74" t="str">
        <f t="shared" si="11"/>
        <v>6698</v>
      </c>
      <c r="E234" s="74" t="str">
        <f t="shared" si="12"/>
        <v>900096698</v>
      </c>
      <c r="F234" s="3" t="s">
        <v>357</v>
      </c>
      <c r="G234" s="3" t="s">
        <v>356</v>
      </c>
    </row>
    <row r="235" spans="1:7" x14ac:dyDescent="0.2">
      <c r="A235" s="76">
        <v>669829</v>
      </c>
      <c r="B235" s="2" t="s">
        <v>503</v>
      </c>
      <c r="C235" s="2" t="str">
        <f t="shared" si="13"/>
        <v>Kita Vetzberg</v>
      </c>
      <c r="D235" s="74" t="str">
        <f t="shared" si="11"/>
        <v>6698</v>
      </c>
      <c r="E235" s="74" t="str">
        <f t="shared" si="12"/>
        <v>900096698</v>
      </c>
      <c r="F235" s="3" t="s">
        <v>357</v>
      </c>
      <c r="G235" s="3" t="s">
        <v>356</v>
      </c>
    </row>
    <row r="236" spans="1:7" x14ac:dyDescent="0.2">
      <c r="A236" s="76">
        <v>669898</v>
      </c>
      <c r="B236" s="2" t="s">
        <v>504</v>
      </c>
      <c r="C236" s="2" t="str">
        <f>B236</f>
        <v>Schulkindbetreuung Fellingshausen</v>
      </c>
      <c r="D236" s="74" t="str">
        <f t="shared" si="11"/>
        <v>6698</v>
      </c>
      <c r="E236" s="74" t="str">
        <f t="shared" si="12"/>
        <v>900096698</v>
      </c>
      <c r="F236" s="3" t="s">
        <v>357</v>
      </c>
      <c r="G236" s="3" t="s">
        <v>356</v>
      </c>
    </row>
    <row r="237" spans="1:7" x14ac:dyDescent="0.2">
      <c r="A237" s="76">
        <v>669899</v>
      </c>
      <c r="B237" s="2" t="s">
        <v>505</v>
      </c>
      <c r="C237" s="2" t="str">
        <f>B237</f>
        <v>Schulkindbetreuung Ev. Kita Rodheim</v>
      </c>
      <c r="D237" s="74" t="str">
        <f t="shared" si="11"/>
        <v>6698</v>
      </c>
      <c r="E237" s="74" t="str">
        <f t="shared" si="12"/>
        <v>900096698</v>
      </c>
      <c r="F237" s="3" t="s">
        <v>357</v>
      </c>
      <c r="G237" s="3" t="s">
        <v>356</v>
      </c>
    </row>
    <row r="238" spans="1:7" x14ac:dyDescent="0.2">
      <c r="A238" s="76">
        <v>670201</v>
      </c>
      <c r="B238" s="2" t="s">
        <v>506</v>
      </c>
      <c r="C238" s="2" t="str">
        <f t="shared" ref="C238:C246" si="14">MID(B238,5,100)</f>
        <v>Kita Arche Noah Alsfeld</v>
      </c>
      <c r="D238" s="74" t="str">
        <f t="shared" si="11"/>
        <v>6702</v>
      </c>
      <c r="E238" s="74" t="str">
        <f t="shared" si="12"/>
        <v>900096702</v>
      </c>
      <c r="F238" s="3" t="s">
        <v>359</v>
      </c>
      <c r="G238" s="3" t="s">
        <v>449</v>
      </c>
    </row>
    <row r="239" spans="1:7" x14ac:dyDescent="0.2">
      <c r="A239" s="76">
        <v>670202</v>
      </c>
      <c r="B239" s="2" t="s">
        <v>507</v>
      </c>
      <c r="C239" s="2" t="str">
        <f t="shared" si="14"/>
        <v>Kita Krebsbach Alsfeld</v>
      </c>
      <c r="D239" s="74" t="str">
        <f t="shared" si="11"/>
        <v>6702</v>
      </c>
      <c r="E239" s="74" t="str">
        <f t="shared" si="12"/>
        <v>900096702</v>
      </c>
      <c r="F239" s="3" t="s">
        <v>359</v>
      </c>
      <c r="G239" s="3" t="s">
        <v>449</v>
      </c>
    </row>
    <row r="240" spans="1:7" x14ac:dyDescent="0.2">
      <c r="A240" s="76">
        <v>670203</v>
      </c>
      <c r="B240" s="2" t="s">
        <v>508</v>
      </c>
      <c r="C240" s="2" t="str">
        <f t="shared" si="14"/>
        <v>Kita Rodenberg Alsfeld</v>
      </c>
      <c r="D240" s="74" t="str">
        <f t="shared" si="11"/>
        <v>6702</v>
      </c>
      <c r="E240" s="74" t="str">
        <f t="shared" si="12"/>
        <v>900096702</v>
      </c>
      <c r="F240" s="3" t="s">
        <v>359</v>
      </c>
      <c r="G240" s="3" t="s">
        <v>449</v>
      </c>
    </row>
    <row r="241" spans="1:7" x14ac:dyDescent="0.2">
      <c r="A241" s="76">
        <v>670301</v>
      </c>
      <c r="B241" s="2" t="s">
        <v>509</v>
      </c>
      <c r="C241" s="2" t="str">
        <f t="shared" si="14"/>
        <v>Kita Eifa Altenburg</v>
      </c>
      <c r="D241" s="74" t="str">
        <f t="shared" si="11"/>
        <v>6703</v>
      </c>
      <c r="E241" s="74" t="str">
        <f t="shared" si="12"/>
        <v>900096703</v>
      </c>
      <c r="F241" s="3" t="s">
        <v>361</v>
      </c>
      <c r="G241" s="3" t="s">
        <v>449</v>
      </c>
    </row>
    <row r="242" spans="1:7" x14ac:dyDescent="0.2">
      <c r="A242" s="76">
        <v>672401</v>
      </c>
      <c r="B242" s="2" t="s">
        <v>510</v>
      </c>
      <c r="C242" s="2" t="str">
        <f t="shared" si="14"/>
        <v>Kita Groß Felda</v>
      </c>
      <c r="D242" s="74" t="str">
        <f t="shared" si="11"/>
        <v>6724</v>
      </c>
      <c r="E242" s="74" t="str">
        <f t="shared" si="12"/>
        <v>900096724</v>
      </c>
      <c r="F242" s="3" t="s">
        <v>391</v>
      </c>
      <c r="G242" s="3" t="s">
        <v>449</v>
      </c>
    </row>
    <row r="243" spans="1:7" x14ac:dyDescent="0.2">
      <c r="A243" s="76">
        <v>673201</v>
      </c>
      <c r="B243" s="2" t="s">
        <v>511</v>
      </c>
      <c r="C243" s="2" t="str">
        <f t="shared" si="14"/>
        <v>Kita Kirtorf</v>
      </c>
      <c r="D243" s="74" t="str">
        <f t="shared" si="11"/>
        <v>6732</v>
      </c>
      <c r="E243" s="74" t="str">
        <f t="shared" si="12"/>
        <v>900096732</v>
      </c>
      <c r="F243" s="3" t="s">
        <v>405</v>
      </c>
      <c r="G243" s="3" t="s">
        <v>449</v>
      </c>
    </row>
    <row r="244" spans="1:7" x14ac:dyDescent="0.2">
      <c r="A244" s="76">
        <v>673601</v>
      </c>
      <c r="B244" s="2" t="s">
        <v>512</v>
      </c>
      <c r="C244" s="2" t="str">
        <f t="shared" si="14"/>
        <v>Kita Maulbach</v>
      </c>
      <c r="D244" s="74" t="str">
        <f t="shared" si="11"/>
        <v>6736</v>
      </c>
      <c r="E244" s="74" t="str">
        <f t="shared" si="12"/>
        <v>900096736</v>
      </c>
      <c r="F244" s="3" t="s">
        <v>413</v>
      </c>
      <c r="G244" s="3" t="s">
        <v>449</v>
      </c>
    </row>
    <row r="245" spans="1:7" x14ac:dyDescent="0.2">
      <c r="A245" s="76">
        <v>674401</v>
      </c>
      <c r="B245" s="2" t="s">
        <v>513</v>
      </c>
      <c r="C245" s="2" t="str">
        <f t="shared" si="14"/>
        <v>Kita Romrod</v>
      </c>
      <c r="D245" s="74" t="str">
        <f t="shared" si="11"/>
        <v>6744</v>
      </c>
      <c r="E245" s="74" t="str">
        <f t="shared" si="12"/>
        <v>900096744</v>
      </c>
      <c r="F245" s="3" t="s">
        <v>429</v>
      </c>
      <c r="G245" s="3" t="s">
        <v>449</v>
      </c>
    </row>
    <row r="246" spans="1:7" x14ac:dyDescent="0.2">
      <c r="A246" s="76">
        <v>674901</v>
      </c>
      <c r="B246" s="2" t="s">
        <v>514</v>
      </c>
      <c r="C246" s="2" t="str">
        <f t="shared" si="14"/>
        <v>Kita Ober-Breidenbach Storndorf</v>
      </c>
      <c r="D246" s="74" t="str">
        <f t="shared" si="11"/>
        <v>6749</v>
      </c>
      <c r="E246" s="74" t="str">
        <f t="shared" si="12"/>
        <v>900096749</v>
      </c>
      <c r="F246" s="3" t="s">
        <v>437</v>
      </c>
      <c r="G246" s="3" t="s">
        <v>449</v>
      </c>
    </row>
  </sheetData>
  <sheetProtection algorithmName="SHA-512" hashValue="VYjEUIzuw/438Jw2MP6248N+l6bTANQDK0Fz4ZPja5HzVCpocyiRKBM4I6J35QanY6R/hwKH3P65KPgTmkC8ww==" saltValue="iHJwixFZ5haTrOhVbLlZ0A==" spinCount="100000" sheet="1" objects="1" scenarios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2:O33"/>
  <sheetViews>
    <sheetView showGridLines="0" tabSelected="1" zoomScaleNormal="100" workbookViewId="0">
      <selection activeCell="J2" sqref="J2:J4"/>
    </sheetView>
  </sheetViews>
  <sheetFormatPr baseColWidth="10" defaultRowHeight="12.75" x14ac:dyDescent="0.2"/>
  <cols>
    <col min="1" max="1" width="20.7109375" style="29" customWidth="1"/>
    <col min="2" max="7" width="8" style="29" customWidth="1"/>
    <col min="8" max="8" width="26.42578125" style="29" customWidth="1"/>
    <col min="9" max="9" width="2.7109375" style="29" customWidth="1"/>
    <col min="10" max="10" width="14.42578125" style="29" customWidth="1"/>
    <col min="11" max="12" width="13" style="29" customWidth="1"/>
    <col min="13" max="16384" width="11.42578125" style="29"/>
  </cols>
  <sheetData>
    <row r="2" spans="1:12" ht="12.75" customHeight="1" x14ac:dyDescent="0.2">
      <c r="B2" s="95" t="s">
        <v>9</v>
      </c>
      <c r="C2" s="95"/>
      <c r="D2" s="95"/>
      <c r="F2" s="23"/>
      <c r="G2" s="96" t="str">
        <f>IF($J$2="","",VLOOKUP($J$2,RT!$A$2:$E$692,5,FALSE))</f>
        <v/>
      </c>
      <c r="H2" s="96"/>
      <c r="J2" s="97"/>
      <c r="K2" s="98" t="s">
        <v>11</v>
      </c>
      <c r="L2" s="98"/>
    </row>
    <row r="3" spans="1:12" ht="12.75" customHeight="1" x14ac:dyDescent="0.2">
      <c r="B3" s="95"/>
      <c r="C3" s="95"/>
      <c r="D3" s="95"/>
      <c r="E3" s="23"/>
      <c r="F3" s="23"/>
      <c r="G3" s="96"/>
      <c r="H3" s="96"/>
      <c r="J3" s="97"/>
      <c r="K3" s="98"/>
      <c r="L3" s="98"/>
    </row>
    <row r="4" spans="1:12" ht="12.75" customHeight="1" x14ac:dyDescent="0.2">
      <c r="B4" s="95"/>
      <c r="C4" s="95"/>
      <c r="D4" s="95"/>
      <c r="E4" s="23"/>
      <c r="F4" s="23"/>
      <c r="G4" s="96"/>
      <c r="H4" s="96"/>
      <c r="J4" s="97"/>
      <c r="K4" s="98"/>
      <c r="L4" s="98"/>
    </row>
    <row r="5" spans="1:12" ht="21.75" customHeight="1" x14ac:dyDescent="0.2">
      <c r="B5" s="99" t="str">
        <f>IF($J$2="","",VLOOKUP($J$2,RT!$A$2:$E$692,2,FALSE))</f>
        <v/>
      </c>
      <c r="C5" s="99"/>
      <c r="D5" s="99"/>
      <c r="E5" s="99"/>
      <c r="F5" s="99"/>
      <c r="G5" s="99"/>
      <c r="H5" s="99"/>
    </row>
    <row r="6" spans="1:12" s="30" customFormat="1" ht="10.5" customHeight="1" x14ac:dyDescent="0.2">
      <c r="C6" s="31"/>
    </row>
    <row r="7" spans="1:12" s="32" customFormat="1" ht="30" customHeight="1" x14ac:dyDescent="0.2">
      <c r="B7" s="33" t="s">
        <v>35</v>
      </c>
    </row>
    <row r="8" spans="1:12" s="36" customFormat="1" ht="29.25" customHeight="1" x14ac:dyDescent="0.2">
      <c r="A8" s="34"/>
      <c r="B8" s="79" t="s">
        <v>46</v>
      </c>
      <c r="C8" s="79"/>
      <c r="D8" s="79"/>
      <c r="E8" s="79"/>
      <c r="F8" s="79"/>
      <c r="G8" s="79"/>
      <c r="H8" s="35"/>
    </row>
    <row r="9" spans="1:12" s="36" customFormat="1" ht="30" customHeight="1" x14ac:dyDescent="0.2">
      <c r="A9" s="37"/>
      <c r="B9" s="91"/>
      <c r="C9" s="91"/>
      <c r="D9" s="91"/>
      <c r="E9" s="91"/>
      <c r="F9" s="91"/>
      <c r="G9" s="91"/>
      <c r="H9" s="38"/>
    </row>
    <row r="10" spans="1:12" s="36" customFormat="1" ht="30" customHeight="1" x14ac:dyDescent="0.2">
      <c r="A10" s="37"/>
      <c r="B10" s="62"/>
      <c r="C10" s="62"/>
      <c r="D10" s="62"/>
      <c r="E10" s="62"/>
      <c r="F10" s="62"/>
      <c r="G10" s="62"/>
      <c r="H10" s="38"/>
    </row>
    <row r="11" spans="1:12" s="32" customFormat="1" ht="30" customHeight="1" x14ac:dyDescent="0.2">
      <c r="A11" s="39" t="s">
        <v>2</v>
      </c>
      <c r="B11" s="81"/>
      <c r="C11" s="81"/>
      <c r="D11" s="81"/>
      <c r="E11" s="81"/>
      <c r="F11" s="81"/>
      <c r="G11" s="81"/>
      <c r="H11" s="38"/>
    </row>
    <row r="12" spans="1:12" s="32" customFormat="1" ht="25.5" customHeight="1" x14ac:dyDescent="0.25">
      <c r="A12" s="40" t="s">
        <v>1</v>
      </c>
      <c r="B12" s="24"/>
      <c r="C12" s="24"/>
      <c r="D12" s="24"/>
      <c r="E12" s="24"/>
      <c r="F12" s="24"/>
      <c r="G12" s="24"/>
      <c r="H12" s="41"/>
      <c r="I12" s="65"/>
    </row>
    <row r="13" spans="1:12" s="32" customFormat="1" ht="4.5" customHeight="1" x14ac:dyDescent="0.2">
      <c r="A13" s="42"/>
      <c r="B13" s="43"/>
      <c r="C13" s="44"/>
      <c r="D13" s="44"/>
      <c r="E13" s="44"/>
      <c r="F13" s="44"/>
      <c r="G13" s="44"/>
      <c r="H13" s="41"/>
      <c r="I13" s="65"/>
    </row>
    <row r="14" spans="1:12" s="32" customFormat="1" ht="24.75" customHeight="1" x14ac:dyDescent="0.2">
      <c r="A14" s="42"/>
      <c r="B14" s="38"/>
      <c r="C14" s="66"/>
      <c r="D14" s="66"/>
      <c r="E14" s="66"/>
      <c r="F14" s="66"/>
      <c r="G14" s="66"/>
      <c r="H14" s="41"/>
      <c r="I14" s="65"/>
    </row>
    <row r="15" spans="1:12" s="32" customFormat="1" ht="40.5" customHeight="1" x14ac:dyDescent="0.2">
      <c r="A15" s="72" t="s">
        <v>67</v>
      </c>
      <c r="B15" s="46"/>
      <c r="C15" s="46"/>
      <c r="D15" s="46"/>
      <c r="E15" s="46"/>
      <c r="F15" s="46"/>
      <c r="G15" s="46"/>
      <c r="H15" s="46"/>
    </row>
    <row r="16" spans="1:12" s="48" customFormat="1" ht="25.5" customHeight="1" x14ac:dyDescent="0.2">
      <c r="A16" s="47" t="s">
        <v>0</v>
      </c>
      <c r="B16" s="92" t="s">
        <v>3</v>
      </c>
      <c r="C16" s="92"/>
      <c r="D16" s="92" t="s">
        <v>38</v>
      </c>
      <c r="E16" s="92"/>
      <c r="F16" s="93" t="s">
        <v>41</v>
      </c>
      <c r="G16" s="93"/>
      <c r="H16" s="94"/>
      <c r="L16" s="49"/>
    </row>
    <row r="17" spans="1:15" s="48" customFormat="1" ht="23.25" customHeight="1" x14ac:dyDescent="0.2">
      <c r="A17" s="25"/>
      <c r="B17" s="82"/>
      <c r="C17" s="83"/>
      <c r="D17" s="84"/>
      <c r="E17" s="85"/>
      <c r="F17" s="86"/>
      <c r="G17" s="87"/>
      <c r="H17" s="87"/>
      <c r="L17" s="49"/>
      <c r="M17" s="50"/>
      <c r="N17" s="50"/>
      <c r="O17" s="50"/>
    </row>
    <row r="18" spans="1:15" s="48" customFormat="1" ht="25.5" customHeight="1" x14ac:dyDescent="0.2">
      <c r="A18" s="25"/>
      <c r="B18" s="82"/>
      <c r="C18" s="83"/>
      <c r="D18" s="84"/>
      <c r="E18" s="85"/>
      <c r="F18" s="86"/>
      <c r="G18" s="87"/>
      <c r="H18" s="87"/>
      <c r="L18" s="50"/>
      <c r="M18" s="50"/>
      <c r="N18" s="50"/>
      <c r="O18" s="50"/>
    </row>
    <row r="19" spans="1:15" s="48" customFormat="1" ht="25.5" customHeight="1" x14ac:dyDescent="0.2">
      <c r="A19" s="25"/>
      <c r="B19" s="82"/>
      <c r="C19" s="83"/>
      <c r="D19" s="84"/>
      <c r="E19" s="85"/>
      <c r="F19" s="86"/>
      <c r="G19" s="87"/>
      <c r="H19" s="87"/>
    </row>
    <row r="20" spans="1:15" s="48" customFormat="1" ht="25.5" customHeight="1" x14ac:dyDescent="0.2">
      <c r="A20" s="25"/>
      <c r="B20" s="82"/>
      <c r="C20" s="83"/>
      <c r="D20" s="84"/>
      <c r="E20" s="85"/>
      <c r="F20" s="86"/>
      <c r="G20" s="87"/>
      <c r="H20" s="87"/>
    </row>
    <row r="21" spans="1:15" s="48" customFormat="1" ht="25.5" customHeight="1" x14ac:dyDescent="0.2">
      <c r="A21" s="25"/>
      <c r="B21" s="82"/>
      <c r="C21" s="83"/>
      <c r="D21" s="84"/>
      <c r="E21" s="85"/>
      <c r="F21" s="86"/>
      <c r="G21" s="87"/>
      <c r="H21" s="87"/>
    </row>
    <row r="22" spans="1:15" s="48" customFormat="1" ht="20.25" customHeight="1" x14ac:dyDescent="0.2">
      <c r="A22" s="26" t="str">
        <f>IF(SUM(A17:A21)&lt;&gt;0,SUM(A17:A21),"")</f>
        <v/>
      </c>
      <c r="B22" s="88" t="str">
        <f>IF(A22="","","Gesamtbetrag")</f>
        <v/>
      </c>
      <c r="C22" s="88"/>
      <c r="D22" s="27"/>
      <c r="E22" s="27"/>
      <c r="F22" s="28"/>
      <c r="G22" s="28"/>
      <c r="H22" s="28"/>
    </row>
    <row r="23" spans="1:15" s="48" customFormat="1" ht="40.5" customHeight="1" x14ac:dyDescent="0.2">
      <c r="A23" s="26"/>
      <c r="B23" s="68"/>
      <c r="C23" s="68"/>
      <c r="D23" s="41"/>
      <c r="E23" s="41"/>
      <c r="F23" s="69"/>
      <c r="G23" s="69"/>
      <c r="H23" s="69"/>
    </row>
    <row r="24" spans="1:15" s="32" customFormat="1" ht="30" customHeight="1" x14ac:dyDescent="0.2">
      <c r="A24" s="34" t="s">
        <v>47</v>
      </c>
      <c r="B24" s="80" t="s">
        <v>51</v>
      </c>
      <c r="C24" s="80"/>
      <c r="D24" s="80"/>
      <c r="E24" s="80"/>
      <c r="F24" s="64"/>
      <c r="G24" s="64"/>
      <c r="H24" s="38"/>
    </row>
    <row r="25" spans="1:15" s="32" customFormat="1" ht="30" customHeight="1" x14ac:dyDescent="0.2">
      <c r="A25" s="37" t="s">
        <v>48</v>
      </c>
      <c r="B25" s="81"/>
      <c r="C25" s="81"/>
      <c r="D25" s="81"/>
      <c r="E25" s="81"/>
      <c r="F25" s="81"/>
      <c r="G25" s="81"/>
      <c r="H25" s="38"/>
    </row>
    <row r="26" spans="1:15" s="32" customFormat="1" ht="30" customHeight="1" x14ac:dyDescent="0.2">
      <c r="A26" s="39" t="s">
        <v>49</v>
      </c>
      <c r="B26" s="81"/>
      <c r="C26" s="81"/>
      <c r="D26" s="81"/>
      <c r="E26" s="81"/>
      <c r="F26" s="81"/>
      <c r="G26" s="81"/>
      <c r="H26" s="38"/>
    </row>
    <row r="27" spans="1:15" s="32" customFormat="1" ht="30" customHeight="1" x14ac:dyDescent="0.2">
      <c r="A27" s="39" t="s">
        <v>2</v>
      </c>
      <c r="B27" s="81"/>
      <c r="C27" s="81"/>
      <c r="D27" s="81"/>
      <c r="E27" s="81"/>
      <c r="F27" s="81"/>
      <c r="G27" s="81"/>
      <c r="H27" s="38"/>
    </row>
    <row r="28" spans="1:15" s="32" customFormat="1" ht="25.5" customHeight="1" x14ac:dyDescent="0.25">
      <c r="A28" s="40" t="s">
        <v>1</v>
      </c>
      <c r="B28" s="24"/>
      <c r="C28" s="24"/>
      <c r="D28" s="24"/>
      <c r="E28" s="24"/>
      <c r="F28" s="24"/>
      <c r="G28" s="24"/>
      <c r="H28" s="41"/>
      <c r="I28" s="61"/>
    </row>
    <row r="29" spans="1:15" s="32" customFormat="1" ht="4.5" customHeight="1" x14ac:dyDescent="0.2">
      <c r="A29" s="42"/>
      <c r="B29" s="43"/>
      <c r="C29" s="44"/>
      <c r="D29" s="44"/>
      <c r="E29" s="44"/>
      <c r="F29" s="44"/>
      <c r="G29" s="44"/>
      <c r="H29" s="41"/>
      <c r="I29" s="61"/>
    </row>
    <row r="30" spans="1:15" s="32" customFormat="1" ht="30" customHeight="1" x14ac:dyDescent="0.2">
      <c r="A30" s="39" t="s">
        <v>50</v>
      </c>
      <c r="B30" s="81"/>
      <c r="C30" s="81"/>
      <c r="D30" s="81"/>
      <c r="E30" s="81"/>
      <c r="F30" s="81"/>
      <c r="G30" s="81"/>
      <c r="H30" s="38"/>
    </row>
    <row r="31" spans="1:15" s="32" customFormat="1" ht="34.5" customHeight="1" x14ac:dyDescent="0.2">
      <c r="A31" s="39"/>
      <c r="B31" s="45"/>
      <c r="C31" s="45"/>
      <c r="D31" s="45"/>
      <c r="E31" s="45"/>
      <c r="F31" s="45"/>
      <c r="G31" s="45"/>
      <c r="H31" s="38"/>
    </row>
    <row r="32" spans="1:15" s="32" customFormat="1" ht="37.5" customHeight="1" x14ac:dyDescent="0.2">
      <c r="A32" s="51"/>
      <c r="B32" s="89"/>
      <c r="C32" s="89"/>
      <c r="D32" s="52"/>
      <c r="E32" s="90"/>
      <c r="F32" s="90"/>
      <c r="G32" s="90"/>
      <c r="H32" s="90"/>
    </row>
    <row r="33" spans="1:8" s="32" customFormat="1" ht="17.25" customHeight="1" x14ac:dyDescent="0.2">
      <c r="A33" s="53" t="s">
        <v>69</v>
      </c>
      <c r="B33" s="77"/>
      <c r="C33" s="77"/>
      <c r="D33" s="77"/>
      <c r="E33" s="78" t="s">
        <v>70</v>
      </c>
      <c r="F33" s="78"/>
      <c r="G33" s="78"/>
      <c r="H33" s="78"/>
    </row>
  </sheetData>
  <sheetProtection password="C597" sheet="1" objects="1" scenarios="1" selectLockedCells="1"/>
  <mergeCells count="36">
    <mergeCell ref="B2:D4"/>
    <mergeCell ref="G2:H4"/>
    <mergeCell ref="J2:J4"/>
    <mergeCell ref="K2:L4"/>
    <mergeCell ref="B5:H5"/>
    <mergeCell ref="B9:G9"/>
    <mergeCell ref="B27:G27"/>
    <mergeCell ref="B16:C16"/>
    <mergeCell ref="D16:E16"/>
    <mergeCell ref="F16:H16"/>
    <mergeCell ref="B11:G11"/>
    <mergeCell ref="B20:C20"/>
    <mergeCell ref="D20:E20"/>
    <mergeCell ref="F20:H20"/>
    <mergeCell ref="B17:C17"/>
    <mergeCell ref="D17:E17"/>
    <mergeCell ref="F17:H17"/>
    <mergeCell ref="B18:C18"/>
    <mergeCell ref="D18:E18"/>
    <mergeCell ref="F18:H18"/>
    <mergeCell ref="B33:D33"/>
    <mergeCell ref="E33:H33"/>
    <mergeCell ref="B8:G8"/>
    <mergeCell ref="B24:E24"/>
    <mergeCell ref="B25:G25"/>
    <mergeCell ref="B26:G26"/>
    <mergeCell ref="B30:G30"/>
    <mergeCell ref="B21:C21"/>
    <mergeCell ref="D21:E21"/>
    <mergeCell ref="F21:H21"/>
    <mergeCell ref="B22:C22"/>
    <mergeCell ref="B32:C32"/>
    <mergeCell ref="E32:H32"/>
    <mergeCell ref="B19:C19"/>
    <mergeCell ref="D19:E19"/>
    <mergeCell ref="F19:H19"/>
  </mergeCells>
  <pageMargins left="0.59055118110236227" right="0.27559055118110237" top="0.35433070866141736" bottom="0.39370078740157483" header="0.19685039370078741" footer="0.15748031496062992"/>
  <pageSetup paperSize="9" orientation="portrait" blackAndWhite="1" r:id="rId1"/>
  <headerFooter>
    <oddFooter>&amp;L&amp;"Calibri,Standard"&amp;9&amp;K01+047Belegdatum: &amp;D&amp;R&amp;"Calibri,Standard"&amp;9&amp;K01+047Version V2.1 - Dezember 2017</oddFooter>
  </headerFooter>
  <drawing r:id="rId2"/>
  <legacyDrawing r:id="rId3"/>
  <controls>
    <mc:AlternateContent xmlns:mc="http://schemas.openxmlformats.org/markup-compatibility/2006">
      <mc:Choice Requires="x14">
        <control shapeId="4100" r:id="rId4" name="CheckBox3">
          <controlPr locked="0" defaultSize="0" autoLine="0" autoPict="0" r:id="rId5">
            <anchor moveWithCells="1">
              <from>
                <xdr:col>7</xdr:col>
                <xdr:colOff>38100</xdr:colOff>
                <xdr:row>6</xdr:row>
                <xdr:rowOff>257175</xdr:rowOff>
              </from>
              <to>
                <xdr:col>7</xdr:col>
                <xdr:colOff>1752600</xdr:colOff>
                <xdr:row>8</xdr:row>
                <xdr:rowOff>114300</xdr:rowOff>
              </to>
            </anchor>
          </controlPr>
        </control>
      </mc:Choice>
      <mc:Fallback>
        <control shapeId="4100" r:id="rId4" name="CheckBox3"/>
      </mc:Fallback>
    </mc:AlternateContent>
    <mc:AlternateContent xmlns:mc="http://schemas.openxmlformats.org/markup-compatibility/2006">
      <mc:Choice Requires="x14">
        <control shapeId="4101" r:id="rId6" name="OptionButton2">
          <controlPr defaultSize="0" autoLine="0" autoPict="0" r:id="rId7">
            <anchor moveWithCells="1">
              <from>
                <xdr:col>1</xdr:col>
                <xdr:colOff>9525</xdr:colOff>
                <xdr:row>9</xdr:row>
                <xdr:rowOff>28575</xdr:rowOff>
              </from>
              <to>
                <xdr:col>7</xdr:col>
                <xdr:colOff>561975</xdr:colOff>
                <xdr:row>10</xdr:row>
                <xdr:rowOff>9525</xdr:rowOff>
              </to>
            </anchor>
          </controlPr>
        </control>
      </mc:Choice>
      <mc:Fallback>
        <control shapeId="4101" r:id="rId6" name="OptionButton2"/>
      </mc:Fallback>
    </mc:AlternateContent>
    <mc:AlternateContent xmlns:mc="http://schemas.openxmlformats.org/markup-compatibility/2006">
      <mc:Choice Requires="x14">
        <control shapeId="4102" r:id="rId8" name="OptionButton1">
          <controlPr defaultSize="0" autoLine="0" autoPict="0" r:id="rId9">
            <anchor moveWithCells="1">
              <from>
                <xdr:col>1</xdr:col>
                <xdr:colOff>9525</xdr:colOff>
                <xdr:row>8</xdr:row>
                <xdr:rowOff>19050</xdr:rowOff>
              </from>
              <to>
                <xdr:col>7</xdr:col>
                <xdr:colOff>561975</xdr:colOff>
                <xdr:row>9</xdr:row>
                <xdr:rowOff>0</xdr:rowOff>
              </to>
            </anchor>
          </controlPr>
        </control>
      </mc:Choice>
      <mc:Fallback>
        <control shapeId="4102" r:id="rId8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Dokumentation</vt:lpstr>
      <vt:lpstr>RT</vt:lpstr>
      <vt:lpstr>zur Weiterleitung</vt:lpstr>
      <vt:lpstr>Dokumentation!Druckbereich</vt:lpstr>
      <vt:lpstr>'zur Weiterleitung'!Druckbereich</vt:lpstr>
      <vt:lpstr>Dokumentation!Drucktitel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Heidi Stafast</dc:creator>
  <cp:lastModifiedBy>Doell, Klaus</cp:lastModifiedBy>
  <cp:lastPrinted>2017-11-29T15:13:06Z</cp:lastPrinted>
  <dcterms:created xsi:type="dcterms:W3CDTF">2014-07-15T14:55:50Z</dcterms:created>
  <dcterms:modified xsi:type="dcterms:W3CDTF">2018-02-05T07:46:45Z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